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6. LAAIF pr. dok\Ataskaitos\Metines ataskaitos\2021 m. metine ataskaita\"/>
    </mc:Choice>
  </mc:AlternateContent>
  <xr:revisionPtr revIDLastSave="0" documentId="13_ncr:1_{C881F463-5359-448D-B597-1D75F98FB8D2}" xr6:coauthVersionLast="47" xr6:coauthVersionMax="47" xr10:uidLastSave="{00000000-0000-0000-0000-000000000000}"/>
  <bookViews>
    <workbookView xWindow="-120" yWindow="-120" windowWidth="29040" windowHeight="15840" xr2:uid="{C447E9E3-B1CA-45DE-8EAB-28BAB0BFD7E8}"/>
  </bookViews>
  <sheets>
    <sheet name="2021m._TA" sheetId="1" r:id="rId1"/>
    <sheet name="2021m._GA" sheetId="3" r:id="rId2"/>
    <sheet name="2021m._AA" sheetId="4" r:id="rId3"/>
  </sheets>
  <definedNames>
    <definedName name="_xlnm._FilterDatabase" localSheetId="1" hidden="1">'2021m._GA'!$A$2:$T$23</definedName>
    <definedName name="_xlnm._FilterDatabase" localSheetId="0" hidden="1">'2021m._TA'!$A$2:$S$37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" i="3" l="1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30" i="4"/>
  <c r="P30" i="4"/>
  <c r="Q29" i="4"/>
  <c r="P29" i="4"/>
  <c r="Q28" i="4"/>
  <c r="P28" i="4"/>
  <c r="P7" i="3"/>
  <c r="P8" i="3"/>
  <c r="P6" i="3"/>
  <c r="Q27" i="4"/>
  <c r="P27" i="4"/>
  <c r="Q26" i="4"/>
  <c r="P26" i="4"/>
  <c r="Q25" i="4"/>
  <c r="P25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Q12" i="4"/>
  <c r="P12" i="4"/>
  <c r="Q11" i="4"/>
  <c r="P11" i="4"/>
  <c r="Q10" i="4"/>
  <c r="P10" i="4"/>
  <c r="Q9" i="4"/>
  <c r="P9" i="4"/>
  <c r="Q8" i="4"/>
  <c r="P8" i="4"/>
  <c r="Q7" i="4"/>
  <c r="P7" i="4"/>
  <c r="Q6" i="4"/>
  <c r="P6" i="4"/>
  <c r="Q5" i="4"/>
  <c r="P5" i="4"/>
  <c r="Q4" i="4"/>
  <c r="P4" i="4"/>
  <c r="Q3" i="4"/>
  <c r="P3" i="4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5" i="3"/>
  <c r="P4" i="3"/>
  <c r="Q3" i="3"/>
  <c r="P3" i="3"/>
</calcChain>
</file>

<file path=xl/sharedStrings.xml><?xml version="1.0" encoding="utf-8"?>
<sst xmlns="http://schemas.openxmlformats.org/spreadsheetml/2006/main" count="582" uniqueCount="189">
  <si>
    <t>Eil. Nr.</t>
  </si>
  <si>
    <t>Projekto vykdytojas</t>
  </si>
  <si>
    <t>Projekto pavadinimas</t>
  </si>
  <si>
    <t>Projekto įgyvendinimo vieta</t>
  </si>
  <si>
    <t>Finansavimo ir priežiūros sutartis</t>
  </si>
  <si>
    <t>Projekto ataskaitos (TA - techninio įgyvendinimo; GA - galutinė; AA - aplinkos apsaugos efekto)</t>
  </si>
  <si>
    <t>Veiksmai susiję su priežiūra, rodiklio neįvykdymo ar nepasiekimo priežastys</t>
  </si>
  <si>
    <t>Data</t>
  </si>
  <si>
    <t>Numeris</t>
  </si>
  <si>
    <t>Rodiklis</t>
  </si>
  <si>
    <t>Mato vienetas</t>
  </si>
  <si>
    <r>
      <t>Esamas rodiklis</t>
    </r>
    <r>
      <rPr>
        <sz val="10"/>
        <color theme="1"/>
        <rFont val="Times New Roman"/>
        <family val="1"/>
      </rPr>
      <t xml:space="preserve"> iki projekto įgyvendinimo</t>
    </r>
  </si>
  <si>
    <r>
      <rPr>
        <sz val="10"/>
        <color theme="1"/>
        <rFont val="Times New Roman"/>
        <family val="1"/>
      </rPr>
      <t>Po projekto įgyvendinimo</t>
    </r>
    <r>
      <rPr>
        <b/>
        <sz val="10"/>
        <color theme="1"/>
        <rFont val="Times New Roman"/>
        <family val="1"/>
      </rPr>
      <t xml:space="preserve"> planuotas </t>
    </r>
    <r>
      <rPr>
        <sz val="10"/>
        <color theme="1"/>
        <rFont val="Times New Roman"/>
        <family val="1"/>
      </rPr>
      <t>pasiekti rodiklis</t>
    </r>
  </si>
  <si>
    <t>Ataskaitinis laikotarpis</t>
  </si>
  <si>
    <t>Ataskaitos pateikimo data</t>
  </si>
  <si>
    <r>
      <t>Pagal gamybos apimtis perskaičiuotas  rodikli</t>
    </r>
    <r>
      <rPr>
        <sz val="10"/>
        <color theme="1"/>
        <rFont val="Times New Roman"/>
        <family val="1"/>
      </rPr>
      <t>s po projekto įgyvendinimo</t>
    </r>
    <r>
      <rPr>
        <b/>
        <sz val="10"/>
        <color theme="1"/>
        <rFont val="Times New Roman"/>
        <family val="1"/>
      </rPr>
      <t xml:space="preserve"> planuotas </t>
    </r>
    <r>
      <rPr>
        <sz val="10"/>
        <color theme="1"/>
        <rFont val="Times New Roman"/>
        <family val="1"/>
      </rPr>
      <t>pasiekti rodiklis</t>
    </r>
  </si>
  <si>
    <t>Po projekto įgyvendinimo pasiektas rodiklis</t>
  </si>
  <si>
    <t>skirtumas, t
(I-O)</t>
  </si>
  <si>
    <t>Rodiklio pasiekimas, proc.*</t>
  </si>
  <si>
    <t>Ataskaitos patvirtinimas, data</t>
  </si>
  <si>
    <t>UAB „Ukmergės vandenys“</t>
  </si>
  <si>
    <t>Privačių namų prijungimas prie nuotekų surinkimo infrastruktūros Ukmergės mieste</t>
  </si>
  <si>
    <t>Ukmergės miestas</t>
  </si>
  <si>
    <t>LAAIF-S-1(2020)</t>
  </si>
  <si>
    <t>t/metus</t>
  </si>
  <si>
    <t>-</t>
  </si>
  <si>
    <t>TA</t>
  </si>
  <si>
    <t>iki 2021-05-31</t>
  </si>
  <si>
    <t>Išmokėta I subsidijos dalis.
Pastatyti nuotekų tinklai. Iki techninio įgyvendinimo pabaigos prijungti 22 būstai iš 35 planuojamų prijungti.Projektu mažinamas BDS7, bendro fosforo ir bendro azoto patekimas į aplinką. Vykdoma pirmųjų 12 mėn. po techninio įgyvendinimo aplinkosauginių rodiklių stebėsena.</t>
  </si>
  <si>
    <t>Bendras azotas</t>
  </si>
  <si>
    <t>Bendras fosforas</t>
  </si>
  <si>
    <t>Radviliškio rajono savivaldybės administracija</t>
  </si>
  <si>
    <t>Gyvenamųjų būstų prijungimas prie centralizuotų nuotekų tvarkymo tinklų Šeduvos mieste</t>
  </si>
  <si>
    <t>Sodų g., Baukų g., Plento g., Šeduvos m.</t>
  </si>
  <si>
    <t>LAAIF-S-51(2019)</t>
  </si>
  <si>
    <t>iki 2021-08-31</t>
  </si>
  <si>
    <t>UAB „Pasvalio vandenys“</t>
  </si>
  <si>
    <t>Komunalinių nuotekų valymo įrenginių rekonstrukcija Kiemelių k., Pasvalio raj.</t>
  </si>
  <si>
    <t>Kiemelių k., Pasvalio raj.</t>
  </si>
  <si>
    <t>LAAIF-S-10(2018)</t>
  </si>
  <si>
    <r>
      <t>BDS</t>
    </r>
    <r>
      <rPr>
        <vertAlign val="subscript"/>
        <sz val="10"/>
        <color rgb="FF000000"/>
        <rFont val="Times New Roman"/>
        <family val="1"/>
      </rPr>
      <t>7</t>
    </r>
  </si>
  <si>
    <t>GA</t>
  </si>
  <si>
    <t>Skendinčios medžiagos</t>
  </si>
  <si>
    <t>UAB "Biovela-Utenos mėsa"</t>
  </si>
  <si>
    <t>Technologijos pakeitimas nuotekų kiekio mažinimui“</t>
  </si>
  <si>
    <t>Pramonės g. 4, Utena</t>
  </si>
  <si>
    <t>LAAIF-S-56 (2019)</t>
  </si>
  <si>
    <r>
      <t>BDS</t>
    </r>
    <r>
      <rPr>
        <vertAlign val="subscript"/>
        <sz val="10"/>
        <color theme="1"/>
        <rFont val="Times New Roman"/>
        <family val="1"/>
      </rPr>
      <t>7</t>
    </r>
  </si>
  <si>
    <t>UAB „Varėnos pienelis“</t>
  </si>
  <si>
    <t>Gamybinių nuotekų valymo įrenginių įdiegimas UAB „Varėnos pienelis“</t>
  </si>
  <si>
    <t>J. Basanavičiaus g. 52, LT-65210 Varėna</t>
  </si>
  <si>
    <t>LAAIF-S-11(2018)</t>
  </si>
  <si>
    <t>2021.05.14</t>
  </si>
  <si>
    <t>Riebalai</t>
  </si>
  <si>
    <t>UAB „Somlita“</t>
  </si>
  <si>
    <t>Gamybinių nuotekų valymas</t>
  </si>
  <si>
    <t>Riešės g. 4, Riešė, LT-14266. Vilniaus r.</t>
  </si>
  <si>
    <t>LAAIF-S-14(2018)</t>
  </si>
  <si>
    <t>AA</t>
  </si>
  <si>
    <t>UAB ,,Vilniaus vandenys"</t>
  </si>
  <si>
    <t>Buitinių nuotekų tinklų SB "Tabakas" statyba</t>
  </si>
  <si>
    <t xml:space="preserve">Grūdų sodų g., Garsioji g., Grūdų sodų 3-ioji g., Z Gelevič g., SB "Tabakas", Vilnius </t>
  </si>
  <si>
    <t>LAAIF-S-47(2019)</t>
  </si>
  <si>
    <t>UAB ,,Kėdainių vandenys"</t>
  </si>
  <si>
    <t>Buitinių nuotekų šalinimo tinklų Babėnų g., Kėdainių m., Kėdainių m. sen., Kėdainių r. sav. supaprastintas statybos projektas</t>
  </si>
  <si>
    <t>Babėnų g., Kėdainių m.</t>
  </si>
  <si>
    <t>LAAIF-S-50(2019)</t>
  </si>
  <si>
    <t>UAB ,,Rokiškio vandenys"</t>
  </si>
  <si>
    <t>Gyventojų prijungimas prie centralizuotų nuotekų tvarkymo tinklų Rokiškio m.</t>
  </si>
  <si>
    <t>Rokiškio m.</t>
  </si>
  <si>
    <t>LAAIF-S-46(2019)</t>
  </si>
  <si>
    <t>0.0063</t>
  </si>
  <si>
    <t>UAB ,,Giraitės vandenys"</t>
  </si>
  <si>
    <t>Buitinių nuotekų tinklų plėtra Kauno rajono aglomeracijose virš 2000 G.E.</t>
  </si>
  <si>
    <t>Ievų g. ir taikos g. Raudondvario kaimas, Degalinės g., Čekiškės g., Kauno g. Vilkijos miestas, Kauno raj.</t>
  </si>
  <si>
    <t>LAAIF-S-59(2019)</t>
  </si>
  <si>
    <t>UAB ,,Kupiškio vandenys"</t>
  </si>
  <si>
    <t>Gyventojų prijungimas prie centralizuotų nuotekų tinklų Kupiškio m.</t>
  </si>
  <si>
    <t>Palėvenės g., Sodų g., Kupiškio m.</t>
  </si>
  <si>
    <t>LAAIF-S-52(2019)</t>
  </si>
  <si>
    <t>UAB ,,Kretingos vandenys"</t>
  </si>
  <si>
    <t>Gyventojų prijungimas prie nuotekų tinklų Kretingos m.</t>
  </si>
  <si>
    <t>Kalvos g,, Kretingos m.</t>
  </si>
  <si>
    <t>LAAIF-S-53(2019)</t>
  </si>
  <si>
    <t>Joniškio rajono savivaldybės administracija</t>
  </si>
  <si>
    <t>Joniškio miesto privačių namų nuotekų surinkimo tinklų tiesimas ir prijungimas prie esamos centralizuotos infrastruktūros</t>
  </si>
  <si>
    <t>Joniškio miestas</t>
  </si>
  <si>
    <t>LAAIF-S-3(2020)</t>
  </si>
  <si>
    <t>Kupiškio rajono savivaldybės administracija</t>
  </si>
  <si>
    <t>Kupiškio miesto privačių namų centralizuotosios nuotekų surinkimo sistemos arba nuotekų išvado prijungimas prie esamos centralizuotos infrastruktūros</t>
  </si>
  <si>
    <t>Kupiškio miestas</t>
  </si>
  <si>
    <t>LAAIF-S-30(2020)</t>
  </si>
  <si>
    <t>UAB ,,Druskininkų vandenys"</t>
  </si>
  <si>
    <t>Gyvenamųjų namų buitinių nuotekų septikų duobių/vietinių valymo įrenginių prijungimas prie centralizuotų nuotekų tvarkymo tinklų Druskininkų mieste</t>
  </si>
  <si>
    <t>Kurorto g. ir M. K. Čiurlionio g., Druskininkai</t>
  </si>
  <si>
    <t>LAAIF-S-54(2019)</t>
  </si>
  <si>
    <t>UAB "Vinapack"</t>
  </si>
  <si>
    <t>Prevencinių priemonių diegimas UAB "Vinapack"</t>
  </si>
  <si>
    <t>Kauno g. 2E, Ežerėlis, Kauno r</t>
  </si>
  <si>
    <t>LAAIF-S-57(2019)</t>
  </si>
  <si>
    <t>AB "Plasta"</t>
  </si>
  <si>
    <t>AB "Plasta" gamybinių nuotekų valymo įrenginių diegimas</t>
  </si>
  <si>
    <t>Savanorių pr. 180, Vilnius</t>
  </si>
  <si>
    <t>LAAIF-S-58(2019)</t>
  </si>
  <si>
    <t>Širvintų rajono savivaldybės administracija</t>
  </si>
  <si>
    <t>Širvintų aglomeracijoje esančių privačių namų prijungimas prie centralizuotų nuotekų surinkimo tinklų</t>
  </si>
  <si>
    <t>Širvintų miestas</t>
  </si>
  <si>
    <t>LAAIF-S-8(2020)</t>
  </si>
  <si>
    <t>Naftos produktai</t>
  </si>
  <si>
    <t>Komunalinių nuotekų valymo įrenginių rekonstrukcija Grūžių k., Pasvalio raj.</t>
  </si>
  <si>
    <t>Grūžių k., Pasvalio raj.</t>
  </si>
  <si>
    <t>LAAIF-S-18(2017)</t>
  </si>
  <si>
    <t>UAB "Tributum"</t>
  </si>
  <si>
    <t>Vandenų ir atmosferos taršą mažinančių gamybos technologijų diegimas Tributum, UAB</t>
  </si>
  <si>
    <t>Raudondvario pl. 93, Kaunas</t>
  </si>
  <si>
    <t>LAAIF-S-22A (2019)</t>
  </si>
  <si>
    <t>Cr</t>
  </si>
  <si>
    <t>Cu</t>
  </si>
  <si>
    <t>Zn</t>
  </si>
  <si>
    <t>CO</t>
  </si>
  <si>
    <t>UAB „Lutora“</t>
  </si>
  <si>
    <t>Autoserviso nuotekų valymo įrenginių diegimas UAB „Lutora</t>
  </si>
  <si>
    <t>Serbentų g. 220, Šiauliai</t>
  </si>
  <si>
    <t>LAAI-S-2(2018)</t>
  </si>
  <si>
    <t>2020/2021</t>
  </si>
  <si>
    <t>0.003</t>
  </si>
  <si>
    <t>Tauragės rajono savivaldybės administracija</t>
  </si>
  <si>
    <t>Vandentiekio ir nuotekų tinklų statybos darbai Tauragės aglomeracijoje (papildomi darbai)</t>
  </si>
  <si>
    <t>Tauragės aglomeracija</t>
  </si>
  <si>
    <t>LAAIF-S-23(2020)</t>
  </si>
  <si>
    <t>Vertinama</t>
  </si>
  <si>
    <t>AB „Klaipėdos mediena“</t>
  </si>
  <si>
    <t>Paviršinių nuotekų tvarkymo įrenginių diegimas AB „Klaipėdos mediena“</t>
  </si>
  <si>
    <t>LAAIF-S-8(2018)</t>
  </si>
  <si>
    <t>UAB „Raseinių vandenys“</t>
  </si>
  <si>
    <t>Berteškių nuotekų valymo įrenginių modernizavimas</t>
  </si>
  <si>
    <t>LAAIF-S-20(2017)</t>
  </si>
  <si>
    <t>2019/2020</t>
  </si>
  <si>
    <t>Šiaulių r. Dubysos aukštupio mokykla (buvęs pareiškėjas - BĮ Šiaulių raj. Aukštelkės mokykla)</t>
  </si>
  <si>
    <t>Aukštelkės mokyklos nuotekų biologinio valymo įrenginiai</t>
  </si>
  <si>
    <t>LAAIF-S-13(2018)</t>
  </si>
  <si>
    <r>
      <t>BDS</t>
    </r>
    <r>
      <rPr>
        <b/>
        <vertAlign val="subscript"/>
        <sz val="10"/>
        <color theme="1"/>
        <rFont val="Times New Roman"/>
        <family val="1"/>
      </rPr>
      <t>7</t>
    </r>
  </si>
  <si>
    <t>iki 2021-07-31</t>
  </si>
  <si>
    <t>iki 2021-06-30</t>
  </si>
  <si>
    <t>iki 2022-06-10</t>
  </si>
  <si>
    <t>iki 2021-10-15</t>
  </si>
  <si>
    <t>iki 2021-02-28</t>
  </si>
  <si>
    <t>iki 2021-01-18</t>
  </si>
  <si>
    <t>iki 2021-08-30</t>
  </si>
  <si>
    <t>Nuotekų šalinimo tinklų įrengimas Ukmergės m. atskirųjų nuotekų tvarkymo sistemų pajungimui</t>
  </si>
  <si>
    <t xml:space="preserve">Ukmergės miestas: Bugenėlių g., Šlaitų g., Daržų g., Virėjų g. Amatininkų g., Vyšnių g. </t>
  </si>
  <si>
    <t>LAAIF-S-55(2019)</t>
  </si>
  <si>
    <t>Projektas techniškai įgyvendintas, tačiau nebuvo išpildyta lėšų išmokėjimui nustatyta sąlyga, todėl ataskaita nepatvirtinta ir neatliktas mokėjimas. Apie atmetimą projekto vykdytojas informuotas 2021-07-15 raštu Nr. (29-2-16)-APVA-1201.
2022-02-07 mokėjimo prašymas pateiktas pakartotinai.</t>
  </si>
  <si>
    <t>Ataskaita</t>
  </si>
  <si>
    <t>Pastatyti nuotekų tinklai. Iki techninio įgyvendinimo pabaigos būstų nebuvo prijungta, planuojama prijungti 71 būstą, Projektu mažinamas BDS7, bendro fosforo ir bendro azoto patekimas į aplinką.</t>
  </si>
  <si>
    <t>Išmokėta I subsidijos dalis.
Pastatyti nuotekų tinklai. Iki techninio įgyvendinimo pabaigos prijungta 6 būstai, tiek kiek ir buvo planuota pagal projektą. Projektu mažinamas BDS7, bendro fosforo ir bendro azoto patekimas į aplinką. Vykdoma pirmųjų 12 mėn. po techninio įgyvendinimo aplinkosauginių rodiklių stebėsena.</t>
  </si>
  <si>
    <t>Išmokėta I subsidijos dalis.
Pastatyti nuotekų tinklai. Iki techninio įgyvendinimo pabaigos būstų nebuvo prijungta, planuojama prijungti 31 būstą. Projektu mažinamas BDS7, bendro fosforo ir bendro azoto patekimas į aplinką. Vykdoma pirmųjų 12 mėn. po techninio įgyvendinimo aplinkosauginių rodiklių stebėsena.</t>
  </si>
  <si>
    <t>Išmokėta I subsidijos dalis.
Pastatyti nuotekų tinklai. Iki techninio įgyvendinimo pabaigos prijungti 30 būstų iš 43 planuojamų prijungti. Projektu mažinamas BDS7, bendro fosforo ir bendro azoto patekimas į aplinką. Vykdoma pirmųjų 12 mėn. po techninio įgyvendinimo aplinkosauginių rodiklių stebėsena.</t>
  </si>
  <si>
    <t>Išmokėta I subsidijos dalis.
Pastatyti nuotekų tinklai. Iki techninio įgyvendinimo pabaigos prijungti 9 būstai iš 11 planuojamų prijungti. Projektu mažinamas BDS7, bendro fosforo ir bendro azoto patekimas į aplinką. Vykdoma pirmųjų 12 mėn. po techninio įgyvendinimo aplinkosauginių rodiklių stebėsena.</t>
  </si>
  <si>
    <t>Išmokėta I subsidijos dalis.
Pastatyti nuotekų tinklai. Iki techninio įgyvendinimo pabaigos prijungta 11 būstų. Projektu mažinamas BDS7, bendro fosforo ir bendro azoto patekimas į aplinką. Vykdoma pirmųjų 12 mėn. po techninio įgyvendinimo aplinkosauginių rodiklių stebėsena.</t>
  </si>
  <si>
    <t>Išmokėta I subsidijos dalis.
Vykdoma pirmųjų 12 mėn. aplinkosauginių rodiklių stebėsena.</t>
  </si>
  <si>
    <t>Išmokėta I subsidijos dalis.
Pastatyti nuotekų tinklai. Iki techninio įgyvendinimo pabaigos prijungta 19 būstų. Projektu mažinamas BDS7, bendro fosforo ir bendro azoto patekimas į aplinką. Vykdoma pirmųjų 12 mėn. po techninio įgyvendinimo aplinkosauginių rodiklių stebėsena.</t>
  </si>
  <si>
    <t>Išmokėta I subsidijos dalis.
Pastatyti nuotekų tinklai. Iki techninio įgyvendinimo pabaigos būstų nebuvo prijungta, planuojama prijungti 18 būstų. Projektu mažinamas BDS7, bendro fosforo ir bendro azoto patekimas į aplinką. Vykdoma pirmųjų 12 mėn. po techninio įgyvendinimo aplinkosauginių rodiklių stebėsena.</t>
  </si>
  <si>
    <t>Išmokėta I subsidijos dalis.
Pastatyti nuotekų tinklai. Iki techninio įgyvendinimo pabaigos prijungti 18 būstų iš 38 planuojamų prijungti. Projektu mažinamas BDS7, bendro fosforo ir bendro azoto patekimas į aplinką. Vykdoma pirmųjų 12 mėn. po techninio įgyvendinimo aplinkosauginių rodiklių stebėsena.</t>
  </si>
  <si>
    <t>Išmokėta II subsidijos dalis.
Vykdoma 2 veiklos metų stebėsena.</t>
  </si>
  <si>
    <t>Išmokėta II subsidijos dalis.
Prijungta 17 būstų prie nuotekų surinkimo tinklų.
Vykdoma 2 veiklos metų stebėsena.</t>
  </si>
  <si>
    <t>Projekte numatyto nuotekų kiekio mažėjimas konkrečiame gamybos ceche buvo pasiektas, projekto vykdytojo paiškinimu nuotekų tarša priklauso ir nuo gaminamų produktų riebalingumo bei kitos sudėties. 
Atsižvelgiant į tai, kad vienas iš rodiklių nebuvo pasiektas, II subsidijos dalies mokėjimas sumažintas kaip numatyta Projekto finansavimo sutartyje.
Vykdoma 2 veiklos metų stebėsena.</t>
  </si>
  <si>
    <t>Prie centralizuotų nuotekų tinklų prijungta 51 iš 69 planuotų gyvenamųjų būstų. Atsižvelgiant į tai, kad rodiklis nebuvo pasiektas pilna apimtimi, II subsidijos dalies mokėjimas sumažintas kaip numatyta Projekto finansavimo sutartyje.
Vykdoma 2 veiklos metų stebėsena.</t>
  </si>
  <si>
    <t>2020-11-05/ 2021-11-05</t>
  </si>
  <si>
    <t>2020-09-25/ 
2021-09-25</t>
  </si>
  <si>
    <t>2020-05-05/ 2021-05-05</t>
  </si>
  <si>
    <t>2020-05-14/ 2021-06-03</t>
  </si>
  <si>
    <t>2019-12-19/ 2020-12-31</t>
  </si>
  <si>
    <t>2020-10-30/ 2021-10-30</t>
  </si>
  <si>
    <t>2019-12-20/ 2020-12-20</t>
  </si>
  <si>
    <t>Prijungta 12 iš 22 planuotų būstų.
Atsižvelgiant į tai, kad rodiklis nebuvo pasiektas pilna apimtimi, II subsidijos dalies mokėjimas sumažintas kaip numatyta Projekto finansavimo sutartyje.
Vykdoma 2 veiklos metų stebėsena.</t>
  </si>
  <si>
    <r>
      <t>Cr</t>
    </r>
    <r>
      <rPr>
        <vertAlign val="superscript"/>
        <sz val="10"/>
        <color theme="1"/>
        <rFont val="Times New Roman"/>
        <family val="1"/>
      </rPr>
      <t>6</t>
    </r>
  </si>
  <si>
    <r>
      <t>NO</t>
    </r>
    <r>
      <rPr>
        <vertAlign val="subscript"/>
        <sz val="10"/>
        <color theme="1"/>
        <rFont val="Times New Roman"/>
        <family val="1"/>
      </rPr>
      <t>x</t>
    </r>
  </si>
  <si>
    <t>Baigta projekto stebėsena.</t>
  </si>
  <si>
    <t>2020-09-25/ 2021-09-24</t>
  </si>
  <si>
    <t>2020-09-09/ 2021-09-08</t>
  </si>
  <si>
    <t>CHDS</t>
  </si>
  <si>
    <t>Liepų g. 68, LT-9100, Klaipėda</t>
  </si>
  <si>
    <t>Berteškių k., Raseinių raj.</t>
  </si>
  <si>
    <t>Paparčių g. 2, Aukštelkė, Šiaulių raj.</t>
  </si>
  <si>
    <r>
      <t xml:space="preserve">
</t>
    </r>
    <r>
      <rPr>
        <sz val="10"/>
        <rFont val="Times New Roman"/>
        <family val="1"/>
      </rPr>
      <t>Dalis rodiklių pasiekta mažesne apimtimi negu planuota. Priežastis - laboratorinio metodo paklaida. Įvertinus bendrai visų teršalų sumažėjimą bendras aplinkosauginis rodiklis pasiektas.
Baigta projekto stebėsena.</t>
    </r>
  </si>
  <si>
    <t>Nepateikta</t>
  </si>
  <si>
    <t>Vienas rodiklis pasiektas mažesne apimtimi negu planuota. Įvertinus bendrai visų teršalų sumažėjimą bendras aplinkosauginis rodiklis pasiektas.
Baigta projekto stebėsena.</t>
  </si>
  <si>
    <t>Ataskaitą projekto vykdytojas turėjo pateikti iki 2021-12-20. Negavus ataskaitos, projekto vykdytojui išsiųstas priminimas. Jeigu nebus pateikta ataskaita, bus imtasi sutartyje numatytų veiksmų.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</si>
</sst>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yyyy\.mm\.dd;@"/>
    <numFmt numFmtId="165" formatCode="0.000"/>
    <numFmt numFmtId="166" formatCode="0.00000"/>
    <numFmt numFmtId="167" formatCode="yyyy\-mm\-dd"/>
    <numFmt numFmtId="168" formatCode="0.0000"/>
    <numFmt numFmtId="169" formatCode="#,##0.000"/>
    <numFmt numFmtId="170" formatCode="#,##0.0000"/>
    <numFmt numFmtId="171" formatCode="yyyy/mm/dd;@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vertAlign val="subscript"/>
      <sz val="10"/>
      <color rgb="FF00000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sz val="10.5"/>
      <color rgb="FF363638"/>
      <name val="Times New Roman"/>
      <family val="1"/>
    </font>
    <font>
      <b/>
      <vertAlign val="sub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6E0B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10">
    <xf numFmtId="0" fontId="0" fillId="0" borderId="0" xfId="0"/>
    <xf numFmtId="0" fontId="3" fillId="0" borderId="0" xfId="0" applyFont="1"/>
    <xf numFmtId="0" fontId="5" fillId="0" borderId="0" xfId="0" applyFont="1"/>
    <xf numFmtId="166" fontId="6" fillId="2" borderId="1" xfId="0" quotePrefix="1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 wrapText="1"/>
    </xf>
    <xf numFmtId="0" fontId="10" fillId="0" borderId="0" xfId="0" applyFont="1"/>
    <xf numFmtId="169" fontId="4" fillId="2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5" fontId="6" fillId="2" borderId="1" xfId="0" quotePrefix="1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6" fillId="0" borderId="1" xfId="0" quotePrefix="1" applyNumberFormat="1" applyFont="1" applyBorder="1" applyAlignment="1">
      <alignment horizontal="center" vertical="center" wrapText="1"/>
    </xf>
    <xf numFmtId="0" fontId="3" fillId="2" borderId="0" xfId="0" applyFont="1" applyFill="1"/>
    <xf numFmtId="165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8" fontId="6" fillId="2" borderId="1" xfId="0" quotePrefix="1" applyNumberFormat="1" applyFont="1" applyFill="1" applyBorder="1" applyAlignment="1">
      <alignment horizontal="center" vertical="center" wrapText="1"/>
    </xf>
    <xf numFmtId="165" fontId="6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left" vertical="top" wrapText="1"/>
    </xf>
    <xf numFmtId="14" fontId="6" fillId="2" borderId="1" xfId="0" quotePrefix="1" applyNumberFormat="1" applyFont="1" applyFill="1" applyBorder="1" applyAlignment="1">
      <alignment horizontal="left" vertical="center" wrapText="1"/>
    </xf>
    <xf numFmtId="14" fontId="6" fillId="0" borderId="1" xfId="0" quotePrefix="1" applyNumberFormat="1" applyFont="1" applyBorder="1" applyAlignment="1">
      <alignment horizontal="left"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right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9" fontId="6" fillId="2" borderId="1" xfId="0" quotePrefix="1" applyNumberFormat="1" applyFont="1" applyFill="1" applyBorder="1" applyAlignment="1">
      <alignment horizontal="center" vertical="center" wrapText="1"/>
    </xf>
    <xf numFmtId="169" fontId="4" fillId="2" borderId="1" xfId="0" applyNumberFormat="1" applyFont="1" applyFill="1" applyBorder="1" applyAlignment="1">
      <alignment horizontal="center" vertical="center"/>
    </xf>
    <xf numFmtId="169" fontId="4" fillId="4" borderId="1" xfId="0" applyNumberFormat="1" applyFont="1" applyFill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71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171" fontId="6" fillId="3" borderId="1" xfId="0" applyNumberFormat="1" applyFont="1" applyFill="1" applyBorder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1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 wrapText="1"/>
    </xf>
    <xf numFmtId="14" fontId="6" fillId="0" borderId="6" xfId="0" quotePrefix="1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9" fontId="4" fillId="2" borderId="6" xfId="0" applyNumberFormat="1" applyFont="1" applyFill="1" applyBorder="1" applyAlignment="1">
      <alignment horizontal="center" vertical="center" wrapText="1"/>
    </xf>
    <xf numFmtId="10" fontId="4" fillId="0" borderId="6" xfId="1" applyNumberFormat="1" applyFont="1" applyBorder="1" applyAlignment="1">
      <alignment horizontal="center" vertical="center" wrapText="1"/>
    </xf>
    <xf numFmtId="14" fontId="6" fillId="0" borderId="9" xfId="0" quotePrefix="1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169" fontId="4" fillId="0" borderId="9" xfId="0" applyNumberFormat="1" applyFont="1" applyBorder="1" applyAlignment="1">
      <alignment horizontal="center" vertical="center" wrapText="1"/>
    </xf>
    <xf numFmtId="169" fontId="4" fillId="2" borderId="9" xfId="0" applyNumberFormat="1" applyFont="1" applyFill="1" applyBorder="1" applyAlignment="1">
      <alignment horizontal="center" vertical="center" wrapText="1"/>
    </xf>
    <xf numFmtId="10" fontId="4" fillId="0" borderId="9" xfId="1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left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65" fontId="6" fillId="0" borderId="9" xfId="0" quotePrefix="1" applyNumberFormat="1" applyFont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left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165" fontId="6" fillId="2" borderId="6" xfId="0" quotePrefix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66" fontId="6" fillId="2" borderId="6" xfId="0" quotePrefix="1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171" fontId="6" fillId="3" borderId="12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166" fontId="6" fillId="2" borderId="9" xfId="0" quotePrefix="1" applyNumberFormat="1" applyFont="1" applyFill="1" applyBorder="1" applyAlignment="1">
      <alignment horizontal="center" vertical="center" wrapText="1"/>
    </xf>
    <xf numFmtId="166" fontId="4" fillId="2" borderId="9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69" fontId="4" fillId="0" borderId="1" xfId="0" quotePrefix="1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1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171" fontId="7" fillId="0" borderId="1" xfId="0" applyNumberFormat="1" applyFont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1" fontId="6" fillId="0" borderId="1" xfId="0" applyNumberFormat="1" applyFont="1" applyBorder="1" applyAlignment="1">
      <alignment horizontal="center" vertical="center" wrapText="1"/>
    </xf>
    <xf numFmtId="171" fontId="6" fillId="0" borderId="12" xfId="0" applyNumberFormat="1" applyFont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 wrapText="1"/>
    </xf>
    <xf numFmtId="171" fontId="6" fillId="2" borderId="12" xfId="0" applyNumberFormat="1" applyFont="1" applyFill="1" applyBorder="1" applyAlignment="1">
      <alignment horizontal="center" vertical="center" wrapText="1"/>
    </xf>
    <xf numFmtId="171" fontId="6" fillId="3" borderId="1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7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71" fontId="3" fillId="0" borderId="12" xfId="0" applyNumberFormat="1" applyFont="1" applyBorder="1" applyAlignment="1">
      <alignment horizontal="center" vertical="center"/>
    </xf>
    <xf numFmtId="171" fontId="3" fillId="0" borderId="10" xfId="0" applyNumberFormat="1" applyFont="1" applyBorder="1" applyAlignment="1">
      <alignment horizontal="center" vertical="center"/>
    </xf>
    <xf numFmtId="171" fontId="6" fillId="0" borderId="9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171" fontId="6" fillId="2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71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171" fontId="6" fillId="3" borderId="12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1" fontId="4" fillId="0" borderId="2" xfId="0" applyNumberFormat="1" applyFont="1" applyBorder="1" applyAlignment="1">
      <alignment horizontal="center" vertical="center" wrapText="1"/>
    </xf>
    <xf numFmtId="171" fontId="4" fillId="0" borderId="3" xfId="0" applyNumberFormat="1" applyFont="1" applyBorder="1" applyAlignment="1">
      <alignment horizontal="center" vertical="center" wrapText="1"/>
    </xf>
    <xf numFmtId="171" fontId="4" fillId="0" borderId="4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9" xfId="0" applyNumberFormat="1" applyFont="1" applyBorder="1" applyAlignment="1">
      <alignment horizontal="center" vertical="center" wrapText="1"/>
    </xf>
    <xf numFmtId="167" fontId="6" fillId="0" borderId="12" xfId="0" applyNumberFormat="1" applyFont="1" applyBorder="1" applyAlignment="1">
      <alignment horizontal="center" vertical="center" wrapText="1"/>
    </xf>
    <xf numFmtId="167" fontId="6" fillId="0" borderId="10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5" borderId="18" xfId="0" applyFont="1" applyFill="1" applyBorder="1" applyAlignment="1">
      <alignment horizontal="center" vertical="center"/>
    </xf>
    <xf numFmtId="14" fontId="4" fillId="0" borderId="19" xfId="0" applyNumberFormat="1" applyFont="1" applyBorder="1" applyAlignment="1">
      <alignment horizontal="left" vertical="center" wrapText="1"/>
    </xf>
    <xf numFmtId="171" fontId="4" fillId="0" borderId="19" xfId="0" applyNumberFormat="1" applyFont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2" borderId="19" xfId="0" applyNumberFormat="1" applyFont="1" applyFill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14" fontId="4" fillId="2" borderId="2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4" fontId="4" fillId="2" borderId="2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67" fontId="6" fillId="3" borderId="2" xfId="0" applyNumberFormat="1" applyFont="1" applyFill="1" applyBorder="1" applyAlignment="1">
      <alignment horizontal="left" vertical="center" wrapText="1"/>
    </xf>
    <xf numFmtId="167" fontId="6" fillId="3" borderId="4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4" fontId="4" fillId="0" borderId="12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14" fontId="4" fillId="0" borderId="6" xfId="0" applyNumberFormat="1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4" fillId="0" borderId="6" xfId="0" quotePrefix="1" applyNumberFormat="1" applyFont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67" fontId="6" fillId="3" borderId="7" xfId="0" applyNumberFormat="1" applyFont="1" applyFill="1" applyBorder="1" applyAlignment="1">
      <alignment horizontal="center" vertical="center" wrapText="1"/>
    </xf>
    <xf numFmtId="167" fontId="6" fillId="3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4" fillId="0" borderId="9" xfId="0" applyNumberFormat="1" applyFont="1" applyBorder="1" applyAlignment="1">
      <alignment horizontal="left" vertical="center" wrapText="1"/>
    </xf>
  </cellXfs>
  <cellStyles count="3">
    <cellStyle name="Įprastas" xfId="0" builtinId="0"/>
    <cellStyle name="Normal 2" xfId="2" xr:uid="{DC26B90A-D8CF-4207-9B16-85CFF8ED831A}"/>
    <cellStyle name="Procenta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7898-8929-418E-8731-9E6F14DE020C}">
  <sheetPr>
    <pageSetUpPr fitToPage="1"/>
  </sheetPr>
  <dimension ref="A1:S37"/>
  <sheetViews>
    <sheetView tabSelected="1" zoomScale="80" zoomScaleNormal="80" workbookViewId="0">
      <selection activeCell="D6" sqref="D6:D8"/>
    </sheetView>
  </sheetViews>
  <sheetFormatPr defaultRowHeight="15" x14ac:dyDescent="0.25"/>
  <cols>
    <col min="1" max="1" width="5.5703125" customWidth="1"/>
    <col min="2" max="2" width="16" customWidth="1"/>
    <col min="3" max="3" width="28.42578125" customWidth="1"/>
    <col min="4" max="4" width="18.140625" customWidth="1"/>
    <col min="5" max="5" width="11.28515625" customWidth="1"/>
    <col min="6" max="6" width="13.140625" customWidth="1"/>
    <col min="7" max="7" width="15.28515625" customWidth="1"/>
    <col min="9" max="10" width="13.42578125" customWidth="1"/>
    <col min="11" max="11" width="10.7109375" customWidth="1"/>
    <col min="12" max="12" width="14.5703125" customWidth="1"/>
    <col min="13" max="13" width="11.140625" customWidth="1"/>
    <col min="14" max="14" width="13.85546875" customWidth="1"/>
    <col min="15" max="15" width="13.28515625" customWidth="1"/>
    <col min="16" max="16" width="11" customWidth="1"/>
    <col min="17" max="17" width="12.42578125" customWidth="1"/>
    <col min="18" max="18" width="49.5703125" customWidth="1"/>
    <col min="19" max="19" width="14.140625" customWidth="1"/>
  </cols>
  <sheetData>
    <row r="1" spans="1:19" ht="28.5" customHeight="1" x14ac:dyDescent="0.25">
      <c r="A1" s="83" t="s">
        <v>0</v>
      </c>
      <c r="B1" s="85" t="s">
        <v>1</v>
      </c>
      <c r="C1" s="85" t="s">
        <v>2</v>
      </c>
      <c r="D1" s="85" t="s">
        <v>3</v>
      </c>
      <c r="E1" s="87" t="s">
        <v>4</v>
      </c>
      <c r="F1" s="88"/>
      <c r="G1" s="88"/>
      <c r="H1" s="88"/>
      <c r="I1" s="88"/>
      <c r="J1" s="89"/>
      <c r="K1" s="87" t="s">
        <v>5</v>
      </c>
      <c r="L1" s="88"/>
      <c r="M1" s="88"/>
      <c r="N1" s="88"/>
      <c r="O1" s="88"/>
      <c r="P1" s="88"/>
      <c r="Q1" s="89"/>
      <c r="R1" s="90" t="s">
        <v>6</v>
      </c>
      <c r="S1" s="129" t="s">
        <v>19</v>
      </c>
    </row>
    <row r="2" spans="1:19" ht="122.25" customHeight="1" thickBot="1" x14ac:dyDescent="0.3">
      <c r="A2" s="84"/>
      <c r="B2" s="86"/>
      <c r="C2" s="86"/>
      <c r="D2" s="86"/>
      <c r="E2" s="53" t="s">
        <v>7</v>
      </c>
      <c r="F2" s="53" t="s">
        <v>8</v>
      </c>
      <c r="G2" s="53" t="s">
        <v>9</v>
      </c>
      <c r="H2" s="53" t="s">
        <v>10</v>
      </c>
      <c r="I2" s="53" t="s">
        <v>11</v>
      </c>
      <c r="J2" s="53" t="s">
        <v>12</v>
      </c>
      <c r="K2" s="53" t="s">
        <v>153</v>
      </c>
      <c r="L2" s="53" t="s">
        <v>13</v>
      </c>
      <c r="M2" s="53" t="s">
        <v>14</v>
      </c>
      <c r="N2" s="53" t="s">
        <v>15</v>
      </c>
      <c r="O2" s="53" t="s">
        <v>16</v>
      </c>
      <c r="P2" s="53" t="s">
        <v>17</v>
      </c>
      <c r="Q2" s="53" t="s">
        <v>18</v>
      </c>
      <c r="R2" s="91"/>
      <c r="S2" s="130"/>
    </row>
    <row r="3" spans="1:19" ht="30" customHeight="1" x14ac:dyDescent="0.25">
      <c r="A3" s="103">
        <v>1</v>
      </c>
      <c r="B3" s="140" t="s">
        <v>20</v>
      </c>
      <c r="C3" s="140" t="s">
        <v>21</v>
      </c>
      <c r="D3" s="140" t="s">
        <v>22</v>
      </c>
      <c r="E3" s="127">
        <v>43979</v>
      </c>
      <c r="F3" s="92" t="s">
        <v>23</v>
      </c>
      <c r="G3" s="69" t="s">
        <v>40</v>
      </c>
      <c r="H3" s="70" t="s">
        <v>24</v>
      </c>
      <c r="I3" s="71">
        <v>2.1480000000000001</v>
      </c>
      <c r="J3" s="72">
        <v>0.155</v>
      </c>
      <c r="K3" s="92" t="s">
        <v>26</v>
      </c>
      <c r="L3" s="92" t="s">
        <v>27</v>
      </c>
      <c r="M3" s="127">
        <v>44298</v>
      </c>
      <c r="N3" s="73" t="s">
        <v>25</v>
      </c>
      <c r="O3" s="73" t="s">
        <v>25</v>
      </c>
      <c r="P3" s="73" t="s">
        <v>25</v>
      </c>
      <c r="Q3" s="57" t="s">
        <v>25</v>
      </c>
      <c r="R3" s="128" t="s">
        <v>28</v>
      </c>
      <c r="S3" s="125">
        <v>44407</v>
      </c>
    </row>
    <row r="4" spans="1:19" ht="30" customHeight="1" x14ac:dyDescent="0.25">
      <c r="A4" s="95"/>
      <c r="B4" s="98"/>
      <c r="C4" s="98"/>
      <c r="D4" s="98"/>
      <c r="E4" s="108"/>
      <c r="F4" s="93"/>
      <c r="G4" s="20" t="s">
        <v>29</v>
      </c>
      <c r="H4" s="40" t="s">
        <v>24</v>
      </c>
      <c r="I4" s="9">
        <v>0.47899999999999998</v>
      </c>
      <c r="J4" s="25">
        <v>0.13700000000000001</v>
      </c>
      <c r="K4" s="93"/>
      <c r="L4" s="93"/>
      <c r="M4" s="108"/>
      <c r="N4" s="3" t="s">
        <v>25</v>
      </c>
      <c r="O4" s="3" t="s">
        <v>25</v>
      </c>
      <c r="P4" s="3" t="s">
        <v>25</v>
      </c>
      <c r="Q4" s="45" t="s">
        <v>25</v>
      </c>
      <c r="R4" s="126"/>
      <c r="S4" s="109"/>
    </row>
    <row r="5" spans="1:19" ht="30.75" customHeight="1" x14ac:dyDescent="0.25">
      <c r="A5" s="96"/>
      <c r="B5" s="98"/>
      <c r="C5" s="98"/>
      <c r="D5" s="98"/>
      <c r="E5" s="108"/>
      <c r="F5" s="93"/>
      <c r="G5" s="52" t="s">
        <v>30</v>
      </c>
      <c r="H5" s="40" t="s">
        <v>24</v>
      </c>
      <c r="I5" s="9">
        <v>6.3E-2</v>
      </c>
      <c r="J5" s="25">
        <v>1.7999999999999999E-2</v>
      </c>
      <c r="K5" s="93"/>
      <c r="L5" s="93"/>
      <c r="M5" s="108"/>
      <c r="N5" s="3" t="s">
        <v>25</v>
      </c>
      <c r="O5" s="3" t="s">
        <v>25</v>
      </c>
      <c r="P5" s="3" t="s">
        <v>25</v>
      </c>
      <c r="Q5" s="45" t="s">
        <v>25</v>
      </c>
      <c r="R5" s="126"/>
      <c r="S5" s="109"/>
    </row>
    <row r="6" spans="1:19" ht="30.75" customHeight="1" x14ac:dyDescent="0.25">
      <c r="A6" s="94">
        <v>2</v>
      </c>
      <c r="B6" s="98" t="s">
        <v>31</v>
      </c>
      <c r="C6" s="98" t="s">
        <v>32</v>
      </c>
      <c r="D6" s="141" t="s">
        <v>33</v>
      </c>
      <c r="E6" s="108">
        <v>43739</v>
      </c>
      <c r="F6" s="93" t="s">
        <v>34</v>
      </c>
      <c r="G6" s="26" t="s">
        <v>40</v>
      </c>
      <c r="H6" s="40" t="s">
        <v>24</v>
      </c>
      <c r="I6" s="9">
        <v>1.659</v>
      </c>
      <c r="J6" s="25">
        <v>1.7000000000000001E-2</v>
      </c>
      <c r="K6" s="93" t="s">
        <v>26</v>
      </c>
      <c r="L6" s="93" t="s">
        <v>35</v>
      </c>
      <c r="M6" s="108">
        <v>44439</v>
      </c>
      <c r="N6" s="3" t="s">
        <v>25</v>
      </c>
      <c r="O6" s="3" t="s">
        <v>25</v>
      </c>
      <c r="P6" s="3" t="s">
        <v>25</v>
      </c>
      <c r="Q6" s="45" t="s">
        <v>25</v>
      </c>
      <c r="R6" s="126" t="s">
        <v>161</v>
      </c>
      <c r="S6" s="109">
        <v>44557</v>
      </c>
    </row>
    <row r="7" spans="1:19" ht="30.75" customHeight="1" x14ac:dyDescent="0.25">
      <c r="A7" s="95"/>
      <c r="B7" s="98"/>
      <c r="C7" s="98"/>
      <c r="D7" s="141"/>
      <c r="E7" s="108"/>
      <c r="F7" s="93"/>
      <c r="G7" s="20" t="s">
        <v>29</v>
      </c>
      <c r="H7" s="40" t="s">
        <v>24</v>
      </c>
      <c r="I7" s="9">
        <v>0.23699999999999999</v>
      </c>
      <c r="J7" s="25">
        <v>3.5999999999999997E-2</v>
      </c>
      <c r="K7" s="93"/>
      <c r="L7" s="93"/>
      <c r="M7" s="108"/>
      <c r="N7" s="3" t="s">
        <v>25</v>
      </c>
      <c r="O7" s="3" t="s">
        <v>25</v>
      </c>
      <c r="P7" s="3" t="s">
        <v>25</v>
      </c>
      <c r="Q7" s="45" t="s">
        <v>25</v>
      </c>
      <c r="R7" s="126"/>
      <c r="S7" s="109"/>
    </row>
    <row r="8" spans="1:19" ht="30.75" customHeight="1" x14ac:dyDescent="0.25">
      <c r="A8" s="96"/>
      <c r="B8" s="98"/>
      <c r="C8" s="98"/>
      <c r="D8" s="141"/>
      <c r="E8" s="108"/>
      <c r="F8" s="93"/>
      <c r="G8" s="52" t="s">
        <v>30</v>
      </c>
      <c r="H8" s="40" t="s">
        <v>24</v>
      </c>
      <c r="I8" s="9">
        <v>4.7E-2</v>
      </c>
      <c r="J8" s="25">
        <v>0.02</v>
      </c>
      <c r="K8" s="93"/>
      <c r="L8" s="93"/>
      <c r="M8" s="108"/>
      <c r="N8" s="3" t="s">
        <v>25</v>
      </c>
      <c r="O8" s="3" t="s">
        <v>25</v>
      </c>
      <c r="P8" s="3" t="s">
        <v>25</v>
      </c>
      <c r="Q8" s="45" t="s">
        <v>25</v>
      </c>
      <c r="R8" s="126"/>
      <c r="S8" s="109"/>
    </row>
    <row r="9" spans="1:19" ht="31.5" customHeight="1" x14ac:dyDescent="0.25">
      <c r="A9" s="94">
        <v>3</v>
      </c>
      <c r="B9" s="97" t="s">
        <v>67</v>
      </c>
      <c r="C9" s="98" t="s">
        <v>68</v>
      </c>
      <c r="D9" s="98" t="s">
        <v>69</v>
      </c>
      <c r="E9" s="99">
        <v>43739</v>
      </c>
      <c r="F9" s="93" t="s">
        <v>70</v>
      </c>
      <c r="G9" s="26" t="s">
        <v>40</v>
      </c>
      <c r="H9" s="40" t="s">
        <v>24</v>
      </c>
      <c r="I9" s="9">
        <v>0.33700000000000002</v>
      </c>
      <c r="J9" s="9">
        <v>4.4000000000000003E-3</v>
      </c>
      <c r="K9" s="100" t="s">
        <v>26</v>
      </c>
      <c r="L9" s="107" t="s">
        <v>35</v>
      </c>
      <c r="M9" s="108">
        <v>44435</v>
      </c>
      <c r="N9" s="3" t="s">
        <v>25</v>
      </c>
      <c r="O9" s="3" t="s">
        <v>25</v>
      </c>
      <c r="P9" s="3" t="s">
        <v>25</v>
      </c>
      <c r="Q9" s="45" t="s">
        <v>25</v>
      </c>
      <c r="R9" s="97" t="s">
        <v>162</v>
      </c>
      <c r="S9" s="109">
        <v>44537</v>
      </c>
    </row>
    <row r="10" spans="1:19" ht="31.5" customHeight="1" x14ac:dyDescent="0.25">
      <c r="A10" s="95"/>
      <c r="B10" s="97"/>
      <c r="C10" s="98"/>
      <c r="D10" s="98"/>
      <c r="E10" s="99"/>
      <c r="F10" s="93"/>
      <c r="G10" s="20" t="s">
        <v>29</v>
      </c>
      <c r="H10" s="40" t="s">
        <v>24</v>
      </c>
      <c r="I10" s="13">
        <v>4.8000000000000001E-2</v>
      </c>
      <c r="J10" s="14" t="s">
        <v>71</v>
      </c>
      <c r="K10" s="100"/>
      <c r="L10" s="107"/>
      <c r="M10" s="108"/>
      <c r="N10" s="3" t="s">
        <v>25</v>
      </c>
      <c r="O10" s="15" t="s">
        <v>25</v>
      </c>
      <c r="P10" s="15" t="s">
        <v>25</v>
      </c>
      <c r="Q10" s="45" t="s">
        <v>25</v>
      </c>
      <c r="R10" s="97"/>
      <c r="S10" s="109"/>
    </row>
    <row r="11" spans="1:19" ht="31.5" customHeight="1" x14ac:dyDescent="0.25">
      <c r="A11" s="96"/>
      <c r="B11" s="97"/>
      <c r="C11" s="98"/>
      <c r="D11" s="98"/>
      <c r="E11" s="99"/>
      <c r="F11" s="93"/>
      <c r="G11" s="52" t="s">
        <v>30</v>
      </c>
      <c r="H11" s="40" t="s">
        <v>24</v>
      </c>
      <c r="I11" s="13">
        <v>0.01</v>
      </c>
      <c r="J11" s="14">
        <v>5.0000000000000001E-4</v>
      </c>
      <c r="K11" s="100"/>
      <c r="L11" s="107"/>
      <c r="M11" s="108"/>
      <c r="N11" s="16" t="s">
        <v>25</v>
      </c>
      <c r="O11" s="16" t="s">
        <v>25</v>
      </c>
      <c r="P11" s="16" t="s">
        <v>25</v>
      </c>
      <c r="Q11" s="45" t="s">
        <v>25</v>
      </c>
      <c r="R11" s="97"/>
      <c r="S11" s="109"/>
    </row>
    <row r="12" spans="1:19" ht="32.25" customHeight="1" x14ac:dyDescent="0.25">
      <c r="A12" s="94">
        <v>4</v>
      </c>
      <c r="B12" s="97" t="s">
        <v>72</v>
      </c>
      <c r="C12" s="98" t="s">
        <v>73</v>
      </c>
      <c r="D12" s="98" t="s">
        <v>74</v>
      </c>
      <c r="E12" s="99">
        <v>43819</v>
      </c>
      <c r="F12" s="93" t="s">
        <v>75</v>
      </c>
      <c r="G12" s="26" t="s">
        <v>40</v>
      </c>
      <c r="H12" s="40" t="s">
        <v>24</v>
      </c>
      <c r="I12" s="10">
        <v>0.498</v>
      </c>
      <c r="J12" s="10">
        <v>4.1000000000000002E-2</v>
      </c>
      <c r="K12" s="100" t="s">
        <v>26</v>
      </c>
      <c r="L12" s="101" t="s">
        <v>142</v>
      </c>
      <c r="M12" s="102">
        <v>44405</v>
      </c>
      <c r="N12" s="3" t="s">
        <v>25</v>
      </c>
      <c r="O12" s="3" t="s">
        <v>25</v>
      </c>
      <c r="P12" s="3" t="s">
        <v>25</v>
      </c>
      <c r="Q12" s="45" t="s">
        <v>25</v>
      </c>
      <c r="R12" s="97" t="s">
        <v>156</v>
      </c>
      <c r="S12" s="106">
        <v>44544</v>
      </c>
    </row>
    <row r="13" spans="1:19" ht="32.25" customHeight="1" x14ac:dyDescent="0.25">
      <c r="A13" s="95"/>
      <c r="B13" s="97"/>
      <c r="C13" s="98"/>
      <c r="D13" s="98"/>
      <c r="E13" s="99"/>
      <c r="F13" s="93"/>
      <c r="G13" s="20" t="s">
        <v>29</v>
      </c>
      <c r="H13" s="40" t="s">
        <v>24</v>
      </c>
      <c r="I13" s="10">
        <v>2.5999999999999999E-2</v>
      </c>
      <c r="J13" s="10">
        <v>1.4999999999999999E-2</v>
      </c>
      <c r="K13" s="100"/>
      <c r="L13" s="101"/>
      <c r="M13" s="102"/>
      <c r="N13" s="3" t="s">
        <v>25</v>
      </c>
      <c r="O13" s="15" t="s">
        <v>25</v>
      </c>
      <c r="P13" s="15" t="s">
        <v>25</v>
      </c>
      <c r="Q13" s="45" t="s">
        <v>25</v>
      </c>
      <c r="R13" s="97"/>
      <c r="S13" s="106"/>
    </row>
    <row r="14" spans="1:19" ht="32.25" customHeight="1" x14ac:dyDescent="0.25">
      <c r="A14" s="96"/>
      <c r="B14" s="97"/>
      <c r="C14" s="98"/>
      <c r="D14" s="98"/>
      <c r="E14" s="99"/>
      <c r="F14" s="93"/>
      <c r="G14" s="52" t="s">
        <v>30</v>
      </c>
      <c r="H14" s="40" t="s">
        <v>24</v>
      </c>
      <c r="I14" s="10">
        <v>4.0000000000000001E-3</v>
      </c>
      <c r="J14" s="10">
        <v>2E-3</v>
      </c>
      <c r="K14" s="100"/>
      <c r="L14" s="101"/>
      <c r="M14" s="102"/>
      <c r="N14" s="16" t="s">
        <v>25</v>
      </c>
      <c r="O14" s="16" t="s">
        <v>25</v>
      </c>
      <c r="P14" s="16" t="s">
        <v>25</v>
      </c>
      <c r="Q14" s="45" t="s">
        <v>25</v>
      </c>
      <c r="R14" s="97"/>
      <c r="S14" s="106"/>
    </row>
    <row r="15" spans="1:19" ht="33" customHeight="1" x14ac:dyDescent="0.25">
      <c r="A15" s="94">
        <v>5</v>
      </c>
      <c r="B15" s="97" t="s">
        <v>76</v>
      </c>
      <c r="C15" s="98" t="s">
        <v>77</v>
      </c>
      <c r="D15" s="98" t="s">
        <v>78</v>
      </c>
      <c r="E15" s="99">
        <v>43739</v>
      </c>
      <c r="F15" s="93" t="s">
        <v>79</v>
      </c>
      <c r="G15" s="26" t="s">
        <v>40</v>
      </c>
      <c r="H15" s="40" t="s">
        <v>24</v>
      </c>
      <c r="I15" s="11">
        <v>0.45200000000000001</v>
      </c>
      <c r="J15" s="11">
        <v>6.0000000000000001E-3</v>
      </c>
      <c r="K15" s="100" t="s">
        <v>26</v>
      </c>
      <c r="L15" s="107" t="s">
        <v>27</v>
      </c>
      <c r="M15" s="110">
        <v>44343</v>
      </c>
      <c r="N15" s="3" t="s">
        <v>25</v>
      </c>
      <c r="O15" s="3" t="s">
        <v>25</v>
      </c>
      <c r="P15" s="3" t="s">
        <v>25</v>
      </c>
      <c r="Q15" s="45" t="s">
        <v>25</v>
      </c>
      <c r="R15" s="97" t="s">
        <v>163</v>
      </c>
      <c r="S15" s="106">
        <v>44405</v>
      </c>
    </row>
    <row r="16" spans="1:19" ht="33" customHeight="1" x14ac:dyDescent="0.25">
      <c r="A16" s="95"/>
      <c r="B16" s="97"/>
      <c r="C16" s="98"/>
      <c r="D16" s="98"/>
      <c r="E16" s="99"/>
      <c r="F16" s="93"/>
      <c r="G16" s="20" t="s">
        <v>29</v>
      </c>
      <c r="H16" s="40" t="s">
        <v>24</v>
      </c>
      <c r="I16" s="17">
        <v>6.5000000000000002E-2</v>
      </c>
      <c r="J16" s="18">
        <v>8.0000000000000002E-3</v>
      </c>
      <c r="K16" s="100"/>
      <c r="L16" s="107"/>
      <c r="M16" s="110"/>
      <c r="N16" s="3" t="s">
        <v>25</v>
      </c>
      <c r="O16" s="15" t="s">
        <v>25</v>
      </c>
      <c r="P16" s="15" t="s">
        <v>25</v>
      </c>
      <c r="Q16" s="45" t="s">
        <v>25</v>
      </c>
      <c r="R16" s="97"/>
      <c r="S16" s="106"/>
    </row>
    <row r="17" spans="1:19" ht="33" customHeight="1" x14ac:dyDescent="0.25">
      <c r="A17" s="96"/>
      <c r="B17" s="97"/>
      <c r="C17" s="98"/>
      <c r="D17" s="98"/>
      <c r="E17" s="99"/>
      <c r="F17" s="93"/>
      <c r="G17" s="52" t="s">
        <v>30</v>
      </c>
      <c r="H17" s="40" t="s">
        <v>24</v>
      </c>
      <c r="I17" s="10">
        <v>1.2999999999999999E-2</v>
      </c>
      <c r="J17" s="10">
        <v>2E-3</v>
      </c>
      <c r="K17" s="100"/>
      <c r="L17" s="107"/>
      <c r="M17" s="110"/>
      <c r="N17" s="16" t="s">
        <v>25</v>
      </c>
      <c r="O17" s="16" t="s">
        <v>25</v>
      </c>
      <c r="P17" s="16" t="s">
        <v>25</v>
      </c>
      <c r="Q17" s="45" t="s">
        <v>25</v>
      </c>
      <c r="R17" s="97"/>
      <c r="S17" s="106"/>
    </row>
    <row r="18" spans="1:19" ht="31.5" customHeight="1" x14ac:dyDescent="0.25">
      <c r="A18" s="94">
        <v>6</v>
      </c>
      <c r="B18" s="104" t="s">
        <v>80</v>
      </c>
      <c r="C18" s="98" t="s">
        <v>81</v>
      </c>
      <c r="D18" s="98" t="s">
        <v>82</v>
      </c>
      <c r="E18" s="99">
        <v>43734</v>
      </c>
      <c r="F18" s="93" t="s">
        <v>83</v>
      </c>
      <c r="G18" s="26" t="s">
        <v>40</v>
      </c>
      <c r="H18" s="40" t="s">
        <v>24</v>
      </c>
      <c r="I18" s="11">
        <v>0.61</v>
      </c>
      <c r="J18" s="11">
        <v>7.0000000000000001E-3</v>
      </c>
      <c r="K18" s="100" t="s">
        <v>26</v>
      </c>
      <c r="L18" s="101" t="s">
        <v>143</v>
      </c>
      <c r="M18" s="105">
        <v>44376</v>
      </c>
      <c r="N18" s="3" t="s">
        <v>25</v>
      </c>
      <c r="O18" s="3" t="s">
        <v>25</v>
      </c>
      <c r="P18" s="3" t="s">
        <v>25</v>
      </c>
      <c r="Q18" s="45" t="s">
        <v>25</v>
      </c>
      <c r="R18" s="97" t="s">
        <v>156</v>
      </c>
      <c r="S18" s="106">
        <v>44498</v>
      </c>
    </row>
    <row r="19" spans="1:19" ht="31.5" customHeight="1" x14ac:dyDescent="0.25">
      <c r="A19" s="95"/>
      <c r="B19" s="104"/>
      <c r="C19" s="98"/>
      <c r="D19" s="98"/>
      <c r="E19" s="99"/>
      <c r="F19" s="93"/>
      <c r="G19" s="21" t="s">
        <v>29</v>
      </c>
      <c r="H19" s="40" t="s">
        <v>24</v>
      </c>
      <c r="I19" s="11">
        <v>8.6999999999999994E-2</v>
      </c>
      <c r="J19" s="11">
        <v>0.01</v>
      </c>
      <c r="K19" s="100"/>
      <c r="L19" s="101"/>
      <c r="M19" s="105"/>
      <c r="N19" s="3" t="s">
        <v>25</v>
      </c>
      <c r="O19" s="15" t="s">
        <v>25</v>
      </c>
      <c r="P19" s="15" t="s">
        <v>25</v>
      </c>
      <c r="Q19" s="45" t="s">
        <v>25</v>
      </c>
      <c r="R19" s="97"/>
      <c r="S19" s="106"/>
    </row>
    <row r="20" spans="1:19" ht="31.5" customHeight="1" x14ac:dyDescent="0.25">
      <c r="A20" s="96"/>
      <c r="B20" s="104"/>
      <c r="C20" s="98"/>
      <c r="D20" s="98"/>
      <c r="E20" s="99"/>
      <c r="F20" s="93"/>
      <c r="G20" s="52" t="s">
        <v>30</v>
      </c>
      <c r="H20" s="40" t="s">
        <v>24</v>
      </c>
      <c r="I20" s="10">
        <v>1.7000000000000001E-2</v>
      </c>
      <c r="J20" s="10">
        <v>1E-3</v>
      </c>
      <c r="K20" s="100"/>
      <c r="L20" s="101"/>
      <c r="M20" s="105"/>
      <c r="N20" s="16" t="s">
        <v>25</v>
      </c>
      <c r="O20" s="16" t="s">
        <v>25</v>
      </c>
      <c r="P20" s="16" t="s">
        <v>25</v>
      </c>
      <c r="Q20" s="45" t="s">
        <v>25</v>
      </c>
      <c r="R20" s="97"/>
      <c r="S20" s="106"/>
    </row>
    <row r="21" spans="1:19" ht="34.5" customHeight="1" x14ac:dyDescent="0.25">
      <c r="A21" s="94">
        <v>7</v>
      </c>
      <c r="B21" s="97" t="s">
        <v>84</v>
      </c>
      <c r="C21" s="98" t="s">
        <v>85</v>
      </c>
      <c r="D21" s="98" t="s">
        <v>86</v>
      </c>
      <c r="E21" s="99">
        <v>44004</v>
      </c>
      <c r="F21" s="93" t="s">
        <v>87</v>
      </c>
      <c r="G21" s="26" t="s">
        <v>40</v>
      </c>
      <c r="H21" s="40" t="s">
        <v>24</v>
      </c>
      <c r="I21" s="10">
        <v>0.54600000000000004</v>
      </c>
      <c r="J21" s="10">
        <v>5.0000000000000001E-3</v>
      </c>
      <c r="K21" s="100" t="s">
        <v>26</v>
      </c>
      <c r="L21" s="101" t="s">
        <v>144</v>
      </c>
      <c r="M21" s="105">
        <v>44454</v>
      </c>
      <c r="N21" s="3" t="s">
        <v>25</v>
      </c>
      <c r="O21" s="3" t="s">
        <v>25</v>
      </c>
      <c r="P21" s="3" t="s">
        <v>25</v>
      </c>
      <c r="Q21" s="45" t="s">
        <v>25</v>
      </c>
      <c r="R21" s="97" t="s">
        <v>157</v>
      </c>
      <c r="S21" s="106">
        <v>44557</v>
      </c>
    </row>
    <row r="22" spans="1:19" ht="34.5" customHeight="1" x14ac:dyDescent="0.25">
      <c r="A22" s="95"/>
      <c r="B22" s="97"/>
      <c r="C22" s="98"/>
      <c r="D22" s="98"/>
      <c r="E22" s="99"/>
      <c r="F22" s="93"/>
      <c r="G22" s="21" t="s">
        <v>29</v>
      </c>
      <c r="H22" s="40" t="s">
        <v>24</v>
      </c>
      <c r="I22" s="10">
        <v>7.8E-2</v>
      </c>
      <c r="J22" s="10">
        <v>2.1000000000000001E-2</v>
      </c>
      <c r="K22" s="100"/>
      <c r="L22" s="101"/>
      <c r="M22" s="105"/>
      <c r="N22" s="3" t="s">
        <v>25</v>
      </c>
      <c r="O22" s="15" t="s">
        <v>25</v>
      </c>
      <c r="P22" s="15" t="s">
        <v>25</v>
      </c>
      <c r="Q22" s="45" t="s">
        <v>25</v>
      </c>
      <c r="R22" s="97"/>
      <c r="S22" s="106"/>
    </row>
    <row r="23" spans="1:19" ht="34.5" customHeight="1" x14ac:dyDescent="0.25">
      <c r="A23" s="96"/>
      <c r="B23" s="97"/>
      <c r="C23" s="98"/>
      <c r="D23" s="98"/>
      <c r="E23" s="99"/>
      <c r="F23" s="93"/>
      <c r="G23" s="52" t="s">
        <v>30</v>
      </c>
      <c r="H23" s="40" t="s">
        <v>24</v>
      </c>
      <c r="I23" s="10">
        <v>1.6E-2</v>
      </c>
      <c r="J23" s="10">
        <v>3.0000000000000001E-3</v>
      </c>
      <c r="K23" s="100"/>
      <c r="L23" s="101"/>
      <c r="M23" s="105"/>
      <c r="N23" s="16" t="s">
        <v>25</v>
      </c>
      <c r="O23" s="16" t="s">
        <v>25</v>
      </c>
      <c r="P23" s="16" t="s">
        <v>25</v>
      </c>
      <c r="Q23" s="45" t="s">
        <v>25</v>
      </c>
      <c r="R23" s="97"/>
      <c r="S23" s="106"/>
    </row>
    <row r="24" spans="1:19" ht="32.25" customHeight="1" x14ac:dyDescent="0.25">
      <c r="A24" s="94">
        <v>8</v>
      </c>
      <c r="B24" s="97" t="s">
        <v>88</v>
      </c>
      <c r="C24" s="98" t="s">
        <v>89</v>
      </c>
      <c r="D24" s="98" t="s">
        <v>90</v>
      </c>
      <c r="E24" s="99">
        <v>44195</v>
      </c>
      <c r="F24" s="93" t="s">
        <v>91</v>
      </c>
      <c r="G24" s="26" t="s">
        <v>40</v>
      </c>
      <c r="H24" s="40" t="s">
        <v>24</v>
      </c>
      <c r="I24" s="10">
        <v>3.9E-2</v>
      </c>
      <c r="J24" s="10">
        <v>2E-3</v>
      </c>
      <c r="K24" s="100" t="s">
        <v>26</v>
      </c>
      <c r="L24" s="101" t="s">
        <v>145</v>
      </c>
      <c r="M24" s="105">
        <v>44454</v>
      </c>
      <c r="N24" s="3" t="s">
        <v>25</v>
      </c>
      <c r="O24" s="3" t="s">
        <v>25</v>
      </c>
      <c r="P24" s="3" t="s">
        <v>25</v>
      </c>
      <c r="Q24" s="45" t="s">
        <v>25</v>
      </c>
      <c r="R24" s="97" t="s">
        <v>158</v>
      </c>
      <c r="S24" s="106">
        <v>44544</v>
      </c>
    </row>
    <row r="25" spans="1:19" ht="32.25" customHeight="1" x14ac:dyDescent="0.25">
      <c r="A25" s="95"/>
      <c r="B25" s="97"/>
      <c r="C25" s="98"/>
      <c r="D25" s="98"/>
      <c r="E25" s="99"/>
      <c r="F25" s="93"/>
      <c r="G25" s="21" t="s">
        <v>29</v>
      </c>
      <c r="H25" s="40" t="s">
        <v>24</v>
      </c>
      <c r="I25" s="10">
        <v>1.2E-2</v>
      </c>
      <c r="J25" s="10">
        <v>2E-3</v>
      </c>
      <c r="K25" s="100"/>
      <c r="L25" s="101"/>
      <c r="M25" s="105"/>
      <c r="N25" s="3" t="s">
        <v>25</v>
      </c>
      <c r="O25" s="15" t="s">
        <v>25</v>
      </c>
      <c r="P25" s="15" t="s">
        <v>25</v>
      </c>
      <c r="Q25" s="45" t="s">
        <v>25</v>
      </c>
      <c r="R25" s="97"/>
      <c r="S25" s="106"/>
    </row>
    <row r="26" spans="1:19" ht="32.25" customHeight="1" x14ac:dyDescent="0.25">
      <c r="A26" s="96"/>
      <c r="B26" s="97"/>
      <c r="C26" s="98"/>
      <c r="D26" s="98"/>
      <c r="E26" s="99"/>
      <c r="F26" s="93"/>
      <c r="G26" s="52" t="s">
        <v>30</v>
      </c>
      <c r="H26" s="40" t="s">
        <v>24</v>
      </c>
      <c r="I26" s="10">
        <v>1E-3</v>
      </c>
      <c r="J26" s="10">
        <v>5.0000000000000001E-4</v>
      </c>
      <c r="K26" s="100"/>
      <c r="L26" s="101"/>
      <c r="M26" s="105"/>
      <c r="N26" s="16" t="s">
        <v>25</v>
      </c>
      <c r="O26" s="16" t="s">
        <v>25</v>
      </c>
      <c r="P26" s="16" t="s">
        <v>25</v>
      </c>
      <c r="Q26" s="45" t="s">
        <v>25</v>
      </c>
      <c r="R26" s="97"/>
      <c r="S26" s="106"/>
    </row>
    <row r="27" spans="1:19" ht="33" customHeight="1" x14ac:dyDescent="0.25">
      <c r="A27" s="94">
        <v>9</v>
      </c>
      <c r="B27" s="120" t="s">
        <v>92</v>
      </c>
      <c r="C27" s="98" t="s">
        <v>93</v>
      </c>
      <c r="D27" s="98" t="s">
        <v>94</v>
      </c>
      <c r="E27" s="99">
        <v>43739</v>
      </c>
      <c r="F27" s="93" t="s">
        <v>95</v>
      </c>
      <c r="G27" s="26" t="s">
        <v>40</v>
      </c>
      <c r="H27" s="40" t="s">
        <v>24</v>
      </c>
      <c r="I27" s="10">
        <v>0.22900000000000001</v>
      </c>
      <c r="J27" s="10">
        <v>3.0000000000000001E-3</v>
      </c>
      <c r="K27" s="100" t="s">
        <v>26</v>
      </c>
      <c r="L27" s="101" t="s">
        <v>146</v>
      </c>
      <c r="M27" s="105">
        <v>44256</v>
      </c>
      <c r="N27" s="3" t="s">
        <v>25</v>
      </c>
      <c r="O27" s="3" t="s">
        <v>25</v>
      </c>
      <c r="P27" s="3" t="s">
        <v>25</v>
      </c>
      <c r="Q27" s="45" t="s">
        <v>25</v>
      </c>
      <c r="R27" s="97" t="s">
        <v>159</v>
      </c>
      <c r="S27" s="106">
        <v>44307</v>
      </c>
    </row>
    <row r="28" spans="1:19" ht="33" customHeight="1" x14ac:dyDescent="0.25">
      <c r="A28" s="95"/>
      <c r="B28" s="120"/>
      <c r="C28" s="98"/>
      <c r="D28" s="98"/>
      <c r="E28" s="99"/>
      <c r="F28" s="93"/>
      <c r="G28" s="21" t="s">
        <v>29</v>
      </c>
      <c r="H28" s="40" t="s">
        <v>24</v>
      </c>
      <c r="I28" s="10">
        <v>0.09</v>
      </c>
      <c r="J28" s="10">
        <v>4.0000000000000001E-3</v>
      </c>
      <c r="K28" s="100"/>
      <c r="L28" s="101"/>
      <c r="M28" s="105"/>
      <c r="N28" s="3" t="s">
        <v>25</v>
      </c>
      <c r="O28" s="15" t="s">
        <v>25</v>
      </c>
      <c r="P28" s="15" t="s">
        <v>25</v>
      </c>
      <c r="Q28" s="45" t="s">
        <v>25</v>
      </c>
      <c r="R28" s="97"/>
      <c r="S28" s="106"/>
    </row>
    <row r="29" spans="1:19" ht="33" customHeight="1" x14ac:dyDescent="0.25">
      <c r="A29" s="96"/>
      <c r="B29" s="120"/>
      <c r="C29" s="98"/>
      <c r="D29" s="98"/>
      <c r="E29" s="99"/>
      <c r="F29" s="93"/>
      <c r="G29" s="52" t="s">
        <v>30</v>
      </c>
      <c r="H29" s="40" t="s">
        <v>24</v>
      </c>
      <c r="I29" s="10">
        <v>7.0000000000000001E-3</v>
      </c>
      <c r="J29" s="10">
        <v>2.9999999999999997E-4</v>
      </c>
      <c r="K29" s="100"/>
      <c r="L29" s="101"/>
      <c r="M29" s="105"/>
      <c r="N29" s="16" t="s">
        <v>25</v>
      </c>
      <c r="O29" s="16" t="s">
        <v>25</v>
      </c>
      <c r="P29" s="16" t="s">
        <v>25</v>
      </c>
      <c r="Q29" s="45" t="s">
        <v>25</v>
      </c>
      <c r="R29" s="97"/>
      <c r="S29" s="106"/>
    </row>
    <row r="30" spans="1:19" ht="93.75" customHeight="1" x14ac:dyDescent="0.25">
      <c r="A30" s="74">
        <v>10</v>
      </c>
      <c r="B30" s="37" t="s">
        <v>96</v>
      </c>
      <c r="C30" s="37" t="s">
        <v>97</v>
      </c>
      <c r="D30" s="37" t="s">
        <v>98</v>
      </c>
      <c r="E30" s="38">
        <v>43753</v>
      </c>
      <c r="F30" s="39" t="s">
        <v>99</v>
      </c>
      <c r="G30" s="26" t="s">
        <v>40</v>
      </c>
      <c r="H30" s="27" t="s">
        <v>24</v>
      </c>
      <c r="I30" s="44">
        <v>3.4</v>
      </c>
      <c r="J30" s="44">
        <v>0.59699999999999998</v>
      </c>
      <c r="K30" s="39" t="s">
        <v>26</v>
      </c>
      <c r="L30" s="40" t="s">
        <v>27</v>
      </c>
      <c r="M30" s="48">
        <v>44349</v>
      </c>
      <c r="N30" s="39" t="s">
        <v>25</v>
      </c>
      <c r="O30" s="39" t="s">
        <v>25</v>
      </c>
      <c r="P30" s="39" t="s">
        <v>25</v>
      </c>
      <c r="Q30" s="30" t="s">
        <v>25</v>
      </c>
      <c r="R30" s="46" t="s">
        <v>152</v>
      </c>
      <c r="S30" s="75" t="s">
        <v>130</v>
      </c>
    </row>
    <row r="31" spans="1:19" ht="41.25" customHeight="1" x14ac:dyDescent="0.25">
      <c r="A31" s="74">
        <v>11</v>
      </c>
      <c r="B31" s="37" t="s">
        <v>100</v>
      </c>
      <c r="C31" s="37" t="s">
        <v>101</v>
      </c>
      <c r="D31" s="37" t="s">
        <v>102</v>
      </c>
      <c r="E31" s="38">
        <v>43777</v>
      </c>
      <c r="F31" s="39" t="s">
        <v>103</v>
      </c>
      <c r="G31" s="49" t="s">
        <v>40</v>
      </c>
      <c r="H31" s="19" t="s">
        <v>24</v>
      </c>
      <c r="I31" s="44">
        <v>3.9980000000000002</v>
      </c>
      <c r="J31" s="44">
        <v>3.3980000000000001</v>
      </c>
      <c r="K31" s="39" t="s">
        <v>26</v>
      </c>
      <c r="L31" s="24" t="s">
        <v>27</v>
      </c>
      <c r="M31" s="42">
        <v>44348</v>
      </c>
      <c r="N31" s="43" t="s">
        <v>25</v>
      </c>
      <c r="O31" s="43" t="s">
        <v>25</v>
      </c>
      <c r="P31" s="44" t="s">
        <v>25</v>
      </c>
      <c r="Q31" s="45" t="s">
        <v>25</v>
      </c>
      <c r="R31" s="46" t="s">
        <v>160</v>
      </c>
      <c r="S31" s="75">
        <v>44439</v>
      </c>
    </row>
    <row r="32" spans="1:19" ht="32.25" customHeight="1" x14ac:dyDescent="0.25">
      <c r="A32" s="131">
        <v>12</v>
      </c>
      <c r="B32" s="97" t="s">
        <v>104</v>
      </c>
      <c r="C32" s="97" t="s">
        <v>105</v>
      </c>
      <c r="D32" s="97" t="s">
        <v>106</v>
      </c>
      <c r="E32" s="99">
        <v>44000</v>
      </c>
      <c r="F32" s="134" t="s">
        <v>107</v>
      </c>
      <c r="G32" s="26" t="s">
        <v>40</v>
      </c>
      <c r="H32" s="19" t="s">
        <v>24</v>
      </c>
      <c r="I32" s="14">
        <v>0.38469999999999999</v>
      </c>
      <c r="J32" s="14">
        <v>6.7999999999999996E-3</v>
      </c>
      <c r="K32" s="116" t="s">
        <v>26</v>
      </c>
      <c r="L32" s="135" t="s">
        <v>147</v>
      </c>
      <c r="M32" s="110">
        <v>44201</v>
      </c>
      <c r="N32" s="136" t="s">
        <v>25</v>
      </c>
      <c r="O32" s="136" t="s">
        <v>25</v>
      </c>
      <c r="P32" s="137" t="s">
        <v>25</v>
      </c>
      <c r="Q32" s="138" t="s">
        <v>25</v>
      </c>
      <c r="R32" s="126" t="s">
        <v>155</v>
      </c>
      <c r="S32" s="139">
        <v>44322</v>
      </c>
    </row>
    <row r="33" spans="1:19" ht="32.25" customHeight="1" x14ac:dyDescent="0.25">
      <c r="A33" s="132"/>
      <c r="B33" s="97"/>
      <c r="C33" s="97"/>
      <c r="D33" s="97"/>
      <c r="E33" s="99"/>
      <c r="F33" s="134"/>
      <c r="G33" s="21" t="s">
        <v>29</v>
      </c>
      <c r="H33" s="40" t="s">
        <v>24</v>
      </c>
      <c r="I33" s="32">
        <v>5.7799999999999997E-2</v>
      </c>
      <c r="J33" s="32">
        <v>7.9000000000000008E-3</v>
      </c>
      <c r="K33" s="116"/>
      <c r="L33" s="135"/>
      <c r="M33" s="110"/>
      <c r="N33" s="136"/>
      <c r="O33" s="136"/>
      <c r="P33" s="137"/>
      <c r="Q33" s="138"/>
      <c r="R33" s="126"/>
      <c r="S33" s="139"/>
    </row>
    <row r="34" spans="1:19" ht="32.25" customHeight="1" x14ac:dyDescent="0.25">
      <c r="A34" s="133"/>
      <c r="B34" s="97"/>
      <c r="C34" s="97"/>
      <c r="D34" s="97"/>
      <c r="E34" s="99"/>
      <c r="F34" s="134"/>
      <c r="G34" s="52" t="s">
        <v>30</v>
      </c>
      <c r="H34" s="40" t="s">
        <v>24</v>
      </c>
      <c r="I34" s="32">
        <v>9.9000000000000008E-3</v>
      </c>
      <c r="J34" s="32">
        <v>1.1000000000000001E-3</v>
      </c>
      <c r="K34" s="116"/>
      <c r="L34" s="135"/>
      <c r="M34" s="110"/>
      <c r="N34" s="136"/>
      <c r="O34" s="136"/>
      <c r="P34" s="137"/>
      <c r="Q34" s="138"/>
      <c r="R34" s="126"/>
      <c r="S34" s="139"/>
    </row>
    <row r="35" spans="1:19" ht="22.5" customHeight="1" x14ac:dyDescent="0.25">
      <c r="A35" s="111">
        <v>13</v>
      </c>
      <c r="B35" s="98" t="s">
        <v>126</v>
      </c>
      <c r="C35" s="98" t="s">
        <v>127</v>
      </c>
      <c r="D35" s="98" t="s">
        <v>128</v>
      </c>
      <c r="E35" s="99">
        <v>44000</v>
      </c>
      <c r="F35" s="93" t="s">
        <v>129</v>
      </c>
      <c r="G35" s="52" t="s">
        <v>47</v>
      </c>
      <c r="H35" s="41" t="s">
        <v>24</v>
      </c>
      <c r="I35" s="44">
        <v>2.2839999999999998</v>
      </c>
      <c r="J35" s="44">
        <v>9.8000000000000004E-2</v>
      </c>
      <c r="K35" s="116" t="s">
        <v>26</v>
      </c>
      <c r="L35" s="118" t="s">
        <v>148</v>
      </c>
      <c r="M35" s="105">
        <v>44539</v>
      </c>
      <c r="N35" s="3" t="s">
        <v>25</v>
      </c>
      <c r="O35" s="15" t="s">
        <v>25</v>
      </c>
      <c r="P35" s="15" t="s">
        <v>25</v>
      </c>
      <c r="Q35" s="15" t="s">
        <v>25</v>
      </c>
      <c r="R35" s="97" t="s">
        <v>154</v>
      </c>
      <c r="S35" s="121" t="s">
        <v>130</v>
      </c>
    </row>
    <row r="36" spans="1:19" ht="22.5" customHeight="1" x14ac:dyDescent="0.25">
      <c r="A36" s="111"/>
      <c r="B36" s="98"/>
      <c r="C36" s="98"/>
      <c r="D36" s="98"/>
      <c r="E36" s="99"/>
      <c r="F36" s="93"/>
      <c r="G36" s="46" t="s">
        <v>29</v>
      </c>
      <c r="H36" s="41" t="s">
        <v>24</v>
      </c>
      <c r="I36" s="44">
        <v>0.48899999999999999</v>
      </c>
      <c r="J36" s="44">
        <v>9.8000000000000004E-2</v>
      </c>
      <c r="K36" s="116"/>
      <c r="L36" s="118"/>
      <c r="M36" s="105"/>
      <c r="N36" s="3" t="s">
        <v>25</v>
      </c>
      <c r="O36" s="15" t="s">
        <v>25</v>
      </c>
      <c r="P36" s="15" t="s">
        <v>25</v>
      </c>
      <c r="Q36" s="15" t="s">
        <v>25</v>
      </c>
      <c r="R36" s="97"/>
      <c r="S36" s="121"/>
    </row>
    <row r="37" spans="1:19" ht="22.5" customHeight="1" thickBot="1" x14ac:dyDescent="0.3">
      <c r="A37" s="112"/>
      <c r="B37" s="113"/>
      <c r="C37" s="113"/>
      <c r="D37" s="113"/>
      <c r="E37" s="114"/>
      <c r="F37" s="115"/>
      <c r="G37" s="76" t="s">
        <v>30</v>
      </c>
      <c r="H37" s="77" t="s">
        <v>24</v>
      </c>
      <c r="I37" s="59">
        <v>7.8E-2</v>
      </c>
      <c r="J37" s="59">
        <v>1.2999999999999999E-2</v>
      </c>
      <c r="K37" s="117"/>
      <c r="L37" s="119"/>
      <c r="M37" s="123"/>
      <c r="N37" s="78" t="s">
        <v>25</v>
      </c>
      <c r="O37" s="79" t="s">
        <v>25</v>
      </c>
      <c r="P37" s="79" t="s">
        <v>25</v>
      </c>
      <c r="Q37" s="79" t="s">
        <v>25</v>
      </c>
      <c r="R37" s="124"/>
      <c r="S37" s="122"/>
    </row>
  </sheetData>
  <autoFilter ref="A2:S37" xr:uid="{9F0B7898-8929-418E-8731-9E6F14DE020C}"/>
  <mergeCells count="133">
    <mergeCell ref="S1:S2"/>
    <mergeCell ref="A21:A23"/>
    <mergeCell ref="A32:A34"/>
    <mergeCell ref="B32:B34"/>
    <mergeCell ref="C32:C34"/>
    <mergeCell ref="D32:D34"/>
    <mergeCell ref="E32:E34"/>
    <mergeCell ref="F32:F34"/>
    <mergeCell ref="K32:K34"/>
    <mergeCell ref="L32:L34"/>
    <mergeCell ref="M32:M34"/>
    <mergeCell ref="N32:N34"/>
    <mergeCell ref="O32:O34"/>
    <mergeCell ref="P32:P34"/>
    <mergeCell ref="Q32:Q34"/>
    <mergeCell ref="R32:R34"/>
    <mergeCell ref="S32:S34"/>
    <mergeCell ref="B3:B5"/>
    <mergeCell ref="C3:C5"/>
    <mergeCell ref="D3:D5"/>
    <mergeCell ref="E3:E5"/>
    <mergeCell ref="F3:F5"/>
    <mergeCell ref="D6:D8"/>
    <mergeCell ref="C6:C8"/>
    <mergeCell ref="S35:S37"/>
    <mergeCell ref="M35:M37"/>
    <mergeCell ref="R35:R37"/>
    <mergeCell ref="S3:S5"/>
    <mergeCell ref="F6:F8"/>
    <mergeCell ref="E6:E8"/>
    <mergeCell ref="M6:M8"/>
    <mergeCell ref="R6:R8"/>
    <mergeCell ref="S6:S8"/>
    <mergeCell ref="K6:K8"/>
    <mergeCell ref="L6:L8"/>
    <mergeCell ref="L3:L5"/>
    <mergeCell ref="M3:M5"/>
    <mergeCell ref="R3:R5"/>
    <mergeCell ref="F21:F23"/>
    <mergeCell ref="K21:K23"/>
    <mergeCell ref="F27:F29"/>
    <mergeCell ref="K27:K29"/>
    <mergeCell ref="L27:L29"/>
    <mergeCell ref="M27:M29"/>
    <mergeCell ref="R27:R29"/>
    <mergeCell ref="S27:S29"/>
    <mergeCell ref="S24:S26"/>
    <mergeCell ref="L15:L17"/>
    <mergeCell ref="B6:B8"/>
    <mergeCell ref="A6:A8"/>
    <mergeCell ref="M15:M17"/>
    <mergeCell ref="R15:R17"/>
    <mergeCell ref="S15:S17"/>
    <mergeCell ref="S21:S23"/>
    <mergeCell ref="A35:A37"/>
    <mergeCell ref="B35:B37"/>
    <mergeCell ref="C35:C37"/>
    <mergeCell ref="D35:D37"/>
    <mergeCell ref="E35:E37"/>
    <mergeCell ref="F35:F37"/>
    <mergeCell ref="K35:K37"/>
    <mergeCell ref="L35:L37"/>
    <mergeCell ref="F15:F17"/>
    <mergeCell ref="A27:A29"/>
    <mergeCell ref="B27:B29"/>
    <mergeCell ref="C27:C29"/>
    <mergeCell ref="D27:D29"/>
    <mergeCell ref="E27:E29"/>
    <mergeCell ref="L21:L23"/>
    <mergeCell ref="M21:M23"/>
    <mergeCell ref="R21:R23"/>
    <mergeCell ref="A24:A26"/>
    <mergeCell ref="B24:B26"/>
    <mergeCell ref="C24:C26"/>
    <mergeCell ref="D24:D26"/>
    <mergeCell ref="E24:E26"/>
    <mergeCell ref="F24:F26"/>
    <mergeCell ref="B21:B23"/>
    <mergeCell ref="C21:C23"/>
    <mergeCell ref="D21:D23"/>
    <mergeCell ref="E21:E23"/>
    <mergeCell ref="K24:K26"/>
    <mergeCell ref="L24:L26"/>
    <mergeCell ref="M24:M26"/>
    <mergeCell ref="R24:R26"/>
    <mergeCell ref="S12:S14"/>
    <mergeCell ref="K9:K11"/>
    <mergeCell ref="L9:L11"/>
    <mergeCell ref="M9:M11"/>
    <mergeCell ref="R9:R11"/>
    <mergeCell ref="S9:S11"/>
    <mergeCell ref="K18:K20"/>
    <mergeCell ref="L18:L20"/>
    <mergeCell ref="M18:M20"/>
    <mergeCell ref="R18:R20"/>
    <mergeCell ref="S18:S20"/>
    <mergeCell ref="K15:K17"/>
    <mergeCell ref="F9:F11"/>
    <mergeCell ref="A18:A20"/>
    <mergeCell ref="B18:B20"/>
    <mergeCell ref="C18:C20"/>
    <mergeCell ref="D18:D20"/>
    <mergeCell ref="E18:E20"/>
    <mergeCell ref="A15:A17"/>
    <mergeCell ref="B15:B17"/>
    <mergeCell ref="C15:C17"/>
    <mergeCell ref="D15:D17"/>
    <mergeCell ref="E15:E17"/>
    <mergeCell ref="F18:F20"/>
    <mergeCell ref="A1:A2"/>
    <mergeCell ref="B1:B2"/>
    <mergeCell ref="C1:C2"/>
    <mergeCell ref="D1:D2"/>
    <mergeCell ref="E1:J1"/>
    <mergeCell ref="K1:Q1"/>
    <mergeCell ref="R1:R2"/>
    <mergeCell ref="K3:K5"/>
    <mergeCell ref="A12:A14"/>
    <mergeCell ref="B12:B14"/>
    <mergeCell ref="C12:C14"/>
    <mergeCell ref="D12:D14"/>
    <mergeCell ref="E12:E14"/>
    <mergeCell ref="A9:A11"/>
    <mergeCell ref="B9:B11"/>
    <mergeCell ref="C9:C11"/>
    <mergeCell ref="D9:D11"/>
    <mergeCell ref="E9:E11"/>
    <mergeCell ref="F12:F14"/>
    <mergeCell ref="K12:K14"/>
    <mergeCell ref="L12:L14"/>
    <mergeCell ref="M12:M14"/>
    <mergeCell ref="R12:R14"/>
    <mergeCell ref="A3:A5"/>
  </mergeCells>
  <pageMargins left="0.7" right="0.7" top="0.75" bottom="0.75" header="0.3" footer="0.3"/>
  <pageSetup paperSize="9" scale="4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19BE7-086F-4B85-989F-C51C59463F72}">
  <sheetPr>
    <pageSetUpPr fitToPage="1"/>
  </sheetPr>
  <dimension ref="A1:T25"/>
  <sheetViews>
    <sheetView topLeftCell="A3" zoomScale="80" zoomScaleNormal="80" workbookViewId="0">
      <selection activeCell="A3" sqref="A3:S23"/>
    </sheetView>
  </sheetViews>
  <sheetFormatPr defaultRowHeight="15" x14ac:dyDescent="0.25"/>
  <cols>
    <col min="1" max="1" width="5.5703125" customWidth="1"/>
    <col min="2" max="2" width="25.85546875" customWidth="1"/>
    <col min="3" max="3" width="28.42578125" customWidth="1"/>
    <col min="4" max="4" width="18.140625" customWidth="1"/>
    <col min="5" max="5" width="11.7109375" customWidth="1"/>
    <col min="6" max="6" width="12.28515625" customWidth="1"/>
    <col min="7" max="7" width="16" customWidth="1"/>
    <col min="9" max="10" width="13.42578125" customWidth="1"/>
    <col min="11" max="11" width="11.42578125" customWidth="1"/>
    <col min="12" max="12" width="13" customWidth="1"/>
    <col min="13" max="13" width="11.140625" customWidth="1"/>
    <col min="14" max="14" width="13.85546875" customWidth="1"/>
    <col min="15" max="15" width="13.28515625" customWidth="1"/>
    <col min="16" max="17" width="10.140625" customWidth="1"/>
    <col min="18" max="18" width="42.5703125" customWidth="1"/>
    <col min="19" max="19" width="13.85546875" customWidth="1"/>
  </cols>
  <sheetData>
    <row r="1" spans="1:20" ht="28.5" customHeight="1" x14ac:dyDescent="0.25">
      <c r="A1" s="83" t="s">
        <v>0</v>
      </c>
      <c r="B1" s="85" t="s">
        <v>1</v>
      </c>
      <c r="C1" s="85" t="s">
        <v>2</v>
      </c>
      <c r="D1" s="85" t="s">
        <v>3</v>
      </c>
      <c r="E1" s="87" t="s">
        <v>4</v>
      </c>
      <c r="F1" s="88"/>
      <c r="G1" s="88"/>
      <c r="H1" s="88"/>
      <c r="I1" s="88"/>
      <c r="J1" s="89"/>
      <c r="K1" s="87" t="s">
        <v>5</v>
      </c>
      <c r="L1" s="88"/>
      <c r="M1" s="88"/>
      <c r="N1" s="88"/>
      <c r="O1" s="88"/>
      <c r="P1" s="88"/>
      <c r="Q1" s="89"/>
      <c r="R1" s="90" t="s">
        <v>6</v>
      </c>
      <c r="S1" s="129" t="s">
        <v>19</v>
      </c>
      <c r="T1" s="1"/>
    </row>
    <row r="2" spans="1:20" ht="102.75" thickBot="1" x14ac:dyDescent="0.3">
      <c r="A2" s="84"/>
      <c r="B2" s="86"/>
      <c r="C2" s="86"/>
      <c r="D2" s="86"/>
      <c r="E2" s="53" t="s">
        <v>7</v>
      </c>
      <c r="F2" s="53" t="s">
        <v>8</v>
      </c>
      <c r="G2" s="53" t="s">
        <v>9</v>
      </c>
      <c r="H2" s="53" t="s">
        <v>10</v>
      </c>
      <c r="I2" s="53" t="s">
        <v>11</v>
      </c>
      <c r="J2" s="53" t="s">
        <v>12</v>
      </c>
      <c r="K2" s="53" t="s">
        <v>153</v>
      </c>
      <c r="L2" s="53" t="s">
        <v>13</v>
      </c>
      <c r="M2" s="53" t="s">
        <v>14</v>
      </c>
      <c r="N2" s="53" t="s">
        <v>15</v>
      </c>
      <c r="O2" s="53" t="s">
        <v>16</v>
      </c>
      <c r="P2" s="53" t="s">
        <v>17</v>
      </c>
      <c r="Q2" s="53" t="s">
        <v>18</v>
      </c>
      <c r="R2" s="91"/>
      <c r="S2" s="130"/>
      <c r="T2" s="2"/>
    </row>
    <row r="3" spans="1:20" ht="15" customHeight="1" x14ac:dyDescent="0.25">
      <c r="A3" s="164">
        <v>1</v>
      </c>
      <c r="B3" s="161" t="s">
        <v>36</v>
      </c>
      <c r="C3" s="161" t="s">
        <v>37</v>
      </c>
      <c r="D3" s="165" t="s">
        <v>38</v>
      </c>
      <c r="E3" s="166">
        <v>43159</v>
      </c>
      <c r="F3" s="161" t="s">
        <v>39</v>
      </c>
      <c r="G3" s="63" t="s">
        <v>40</v>
      </c>
      <c r="H3" s="54" t="s">
        <v>24</v>
      </c>
      <c r="I3" s="55">
        <v>0.11899999999999999</v>
      </c>
      <c r="J3" s="55">
        <v>0.114</v>
      </c>
      <c r="K3" s="167" t="s">
        <v>41</v>
      </c>
      <c r="L3" s="170" t="s">
        <v>174</v>
      </c>
      <c r="M3" s="170">
        <v>44207</v>
      </c>
      <c r="N3" s="55">
        <v>9.1399999999999995E-2</v>
      </c>
      <c r="O3" s="55">
        <v>3.7199999999999997E-2</v>
      </c>
      <c r="P3" s="64">
        <f>I3-O3</f>
        <v>8.1799999999999998E-2</v>
      </c>
      <c r="Q3" s="57">
        <f t="shared" ref="Q3:Q23" si="0">(N3-O3)/N3</f>
        <v>0.5929978118161926</v>
      </c>
      <c r="R3" s="161" t="s">
        <v>164</v>
      </c>
      <c r="S3" s="171">
        <v>44277</v>
      </c>
      <c r="T3" s="5"/>
    </row>
    <row r="4" spans="1:20" x14ac:dyDescent="0.25">
      <c r="A4" s="132"/>
      <c r="B4" s="162"/>
      <c r="C4" s="162"/>
      <c r="D4" s="146"/>
      <c r="E4" s="143"/>
      <c r="F4" s="162"/>
      <c r="G4" s="49" t="s">
        <v>30</v>
      </c>
      <c r="H4" s="4" t="s">
        <v>24</v>
      </c>
      <c r="I4" s="44">
        <v>4.1000000000000002E-2</v>
      </c>
      <c r="J4" s="44">
        <v>3.7999999999999999E-2</v>
      </c>
      <c r="K4" s="168"/>
      <c r="L4" s="149"/>
      <c r="M4" s="149"/>
      <c r="N4" s="44">
        <v>3.0499999999999999E-2</v>
      </c>
      <c r="O4" s="44">
        <v>0.02</v>
      </c>
      <c r="P4" s="29">
        <f t="shared" ref="P4:P5" si="1">I4-O4</f>
        <v>2.1000000000000001E-2</v>
      </c>
      <c r="Q4" s="45">
        <f t="shared" si="0"/>
        <v>0.34426229508196721</v>
      </c>
      <c r="R4" s="162"/>
      <c r="S4" s="172"/>
      <c r="T4" s="1"/>
    </row>
    <row r="5" spans="1:20" x14ac:dyDescent="0.25">
      <c r="A5" s="133"/>
      <c r="B5" s="163"/>
      <c r="C5" s="163"/>
      <c r="D5" s="147"/>
      <c r="E5" s="144"/>
      <c r="F5" s="163"/>
      <c r="G5" s="49" t="s">
        <v>29</v>
      </c>
      <c r="H5" s="4" t="s">
        <v>24</v>
      </c>
      <c r="I5" s="44">
        <v>0.246</v>
      </c>
      <c r="J5" s="44">
        <v>0.189</v>
      </c>
      <c r="K5" s="169"/>
      <c r="L5" s="150"/>
      <c r="M5" s="150"/>
      <c r="N5" s="44">
        <v>0.15240000000000001</v>
      </c>
      <c r="O5" s="44">
        <v>0.1454</v>
      </c>
      <c r="P5" s="29">
        <f t="shared" si="1"/>
        <v>0.10059999999999999</v>
      </c>
      <c r="Q5" s="45">
        <f t="shared" si="0"/>
        <v>4.5931758530183768E-2</v>
      </c>
      <c r="R5" s="163"/>
      <c r="S5" s="173"/>
      <c r="T5" s="1"/>
    </row>
    <row r="6" spans="1:20" ht="18" customHeight="1" x14ac:dyDescent="0.25">
      <c r="A6" s="131">
        <v>2</v>
      </c>
      <c r="B6" s="145" t="s">
        <v>20</v>
      </c>
      <c r="C6" s="145" t="s">
        <v>149</v>
      </c>
      <c r="D6" s="145" t="s">
        <v>150</v>
      </c>
      <c r="E6" s="142">
        <v>43739</v>
      </c>
      <c r="F6" s="145" t="s">
        <v>151</v>
      </c>
      <c r="G6" s="28" t="s">
        <v>40</v>
      </c>
      <c r="H6" s="41" t="s">
        <v>24</v>
      </c>
      <c r="I6" s="44">
        <v>0.49299999999999999</v>
      </c>
      <c r="J6" s="44">
        <v>3.1E-2</v>
      </c>
      <c r="K6" s="148" t="s">
        <v>41</v>
      </c>
      <c r="L6" s="148" t="s">
        <v>173</v>
      </c>
      <c r="M6" s="148">
        <v>44509</v>
      </c>
      <c r="N6" s="10">
        <v>1.4E-2</v>
      </c>
      <c r="O6" s="10">
        <v>4.0000000000000001E-3</v>
      </c>
      <c r="P6" s="29">
        <f>I6-O6</f>
        <v>0.48899999999999999</v>
      </c>
      <c r="Q6" s="45">
        <f t="shared" si="0"/>
        <v>0.7142857142857143</v>
      </c>
      <c r="R6" s="174" t="s">
        <v>165</v>
      </c>
      <c r="S6" s="175">
        <v>44545</v>
      </c>
      <c r="T6" s="1"/>
    </row>
    <row r="7" spans="1:20" ht="18" customHeight="1" x14ac:dyDescent="0.25">
      <c r="A7" s="132"/>
      <c r="B7" s="146"/>
      <c r="C7" s="146"/>
      <c r="D7" s="146"/>
      <c r="E7" s="143"/>
      <c r="F7" s="146"/>
      <c r="G7" s="28" t="s">
        <v>30</v>
      </c>
      <c r="H7" s="41" t="s">
        <v>24</v>
      </c>
      <c r="I7" s="44">
        <v>9.8000000000000004E-2</v>
      </c>
      <c r="J7" s="44">
        <v>2.7E-2</v>
      </c>
      <c r="K7" s="149"/>
      <c r="L7" s="149"/>
      <c r="M7" s="149"/>
      <c r="N7" s="10">
        <v>1.2999999999999999E-2</v>
      </c>
      <c r="O7" s="10">
        <v>5.0000000000000001E-3</v>
      </c>
      <c r="P7" s="29">
        <f t="shared" ref="P7:P8" si="2">I7-O7</f>
        <v>9.2999999999999999E-2</v>
      </c>
      <c r="Q7" s="45">
        <f t="shared" si="0"/>
        <v>0.61538461538461542</v>
      </c>
      <c r="R7" s="162"/>
      <c r="S7" s="172">
        <v>44545</v>
      </c>
      <c r="T7" s="1"/>
    </row>
    <row r="8" spans="1:20" ht="18" customHeight="1" x14ac:dyDescent="0.25">
      <c r="A8" s="133"/>
      <c r="B8" s="147"/>
      <c r="C8" s="147"/>
      <c r="D8" s="147"/>
      <c r="E8" s="144"/>
      <c r="F8" s="147"/>
      <c r="G8" s="28" t="s">
        <v>29</v>
      </c>
      <c r="H8" s="41" t="s">
        <v>24</v>
      </c>
      <c r="I8" s="44">
        <v>1.7000000000000001E-2</v>
      </c>
      <c r="J8" s="44">
        <v>4.0000000000000001E-3</v>
      </c>
      <c r="K8" s="150"/>
      <c r="L8" s="150"/>
      <c r="M8" s="150"/>
      <c r="N8" s="10">
        <v>2.1999999999999999E-2</v>
      </c>
      <c r="O8" s="10">
        <v>4.0000000000000002E-4</v>
      </c>
      <c r="P8" s="29">
        <f t="shared" si="2"/>
        <v>1.66E-2</v>
      </c>
      <c r="Q8" s="45">
        <f t="shared" si="0"/>
        <v>0.98181818181818181</v>
      </c>
      <c r="R8" s="163"/>
      <c r="S8" s="173">
        <v>44545</v>
      </c>
      <c r="T8" s="1"/>
    </row>
    <row r="9" spans="1:20" ht="38.25" customHeight="1" x14ac:dyDescent="0.25">
      <c r="A9" s="131">
        <v>3</v>
      </c>
      <c r="B9" s="176" t="s">
        <v>43</v>
      </c>
      <c r="C9" s="174" t="s">
        <v>44</v>
      </c>
      <c r="D9" s="145" t="s">
        <v>45</v>
      </c>
      <c r="E9" s="142">
        <v>43752</v>
      </c>
      <c r="F9" s="174" t="s">
        <v>46</v>
      </c>
      <c r="G9" s="49" t="s">
        <v>47</v>
      </c>
      <c r="H9" s="47" t="s">
        <v>24</v>
      </c>
      <c r="I9" s="44">
        <v>211.6395</v>
      </c>
      <c r="J9" s="44">
        <v>202.23660000000001</v>
      </c>
      <c r="K9" s="179" t="s">
        <v>41</v>
      </c>
      <c r="L9" s="148" t="s">
        <v>172</v>
      </c>
      <c r="M9" s="148">
        <v>44215</v>
      </c>
      <c r="N9" s="44">
        <v>245.87960000000001</v>
      </c>
      <c r="O9" s="44">
        <v>344.66199999999998</v>
      </c>
      <c r="P9" s="31">
        <f>I9-O9</f>
        <v>-133.02249999999998</v>
      </c>
      <c r="Q9" s="45">
        <f t="shared" si="0"/>
        <v>-0.40175110094534056</v>
      </c>
      <c r="R9" s="174" t="s">
        <v>166</v>
      </c>
      <c r="S9" s="175">
        <v>44357</v>
      </c>
      <c r="T9" s="1"/>
    </row>
    <row r="10" spans="1:20" ht="38.25" customHeight="1" x14ac:dyDescent="0.25">
      <c r="A10" s="132"/>
      <c r="B10" s="177"/>
      <c r="C10" s="162"/>
      <c r="D10" s="146"/>
      <c r="E10" s="143"/>
      <c r="F10" s="162"/>
      <c r="G10" s="49" t="s">
        <v>29</v>
      </c>
      <c r="H10" s="47" t="s">
        <v>24</v>
      </c>
      <c r="I10" s="44">
        <v>26.9604</v>
      </c>
      <c r="J10" s="44">
        <v>25.765899999999998</v>
      </c>
      <c r="K10" s="168"/>
      <c r="L10" s="149"/>
      <c r="M10" s="149"/>
      <c r="N10" s="44">
        <v>31.3262</v>
      </c>
      <c r="O10" s="44">
        <v>25.852399999999999</v>
      </c>
      <c r="P10" s="29">
        <f t="shared" ref="P10:P23" si="3">I10-O10</f>
        <v>1.1080000000000005</v>
      </c>
      <c r="Q10" s="45">
        <f t="shared" si="0"/>
        <v>0.1747355248960934</v>
      </c>
      <c r="R10" s="162"/>
      <c r="S10" s="172"/>
      <c r="T10" s="1"/>
    </row>
    <row r="11" spans="1:20" ht="38.25" customHeight="1" x14ac:dyDescent="0.25">
      <c r="A11" s="132"/>
      <c r="B11" s="177"/>
      <c r="C11" s="162"/>
      <c r="D11" s="146"/>
      <c r="E11" s="143"/>
      <c r="F11" s="162"/>
      <c r="G11" s="49" t="s">
        <v>30</v>
      </c>
      <c r="H11" s="47" t="s">
        <v>24</v>
      </c>
      <c r="I11" s="44">
        <v>6.9756</v>
      </c>
      <c r="J11" s="44">
        <v>6.6657999999999999</v>
      </c>
      <c r="K11" s="168"/>
      <c r="L11" s="149"/>
      <c r="M11" s="149"/>
      <c r="N11" s="44">
        <v>8.1042899028660127</v>
      </c>
      <c r="O11" s="44">
        <v>6.2750000000000004</v>
      </c>
      <c r="P11" s="29">
        <f t="shared" si="3"/>
        <v>0.70059999999999967</v>
      </c>
      <c r="Q11" s="45">
        <f t="shared" si="0"/>
        <v>0.22571871500044682</v>
      </c>
      <c r="R11" s="162"/>
      <c r="S11" s="172"/>
      <c r="T11" s="1"/>
    </row>
    <row r="12" spans="1:20" ht="38.25" customHeight="1" x14ac:dyDescent="0.25">
      <c r="A12" s="133"/>
      <c r="B12" s="178"/>
      <c r="C12" s="163"/>
      <c r="D12" s="147"/>
      <c r="E12" s="144"/>
      <c r="F12" s="163"/>
      <c r="G12" s="21" t="s">
        <v>42</v>
      </c>
      <c r="H12" s="47" t="s">
        <v>24</v>
      </c>
      <c r="I12" s="44">
        <v>118.3716</v>
      </c>
      <c r="J12" s="44">
        <v>113.14790000000001</v>
      </c>
      <c r="K12" s="169"/>
      <c r="L12" s="150"/>
      <c r="M12" s="150"/>
      <c r="N12" s="44">
        <v>137.56539102590736</v>
      </c>
      <c r="O12" s="44">
        <v>114.425</v>
      </c>
      <c r="P12" s="29">
        <f t="shared" si="3"/>
        <v>3.9466000000000037</v>
      </c>
      <c r="Q12" s="45">
        <f t="shared" si="0"/>
        <v>0.1682137553154586</v>
      </c>
      <c r="R12" s="163"/>
      <c r="S12" s="173"/>
      <c r="T12" s="1"/>
    </row>
    <row r="13" spans="1:20" x14ac:dyDescent="0.25">
      <c r="A13" s="157">
        <v>4</v>
      </c>
      <c r="B13" s="98" t="s">
        <v>48</v>
      </c>
      <c r="C13" s="98" t="s">
        <v>49</v>
      </c>
      <c r="D13" s="160" t="s">
        <v>50</v>
      </c>
      <c r="E13" s="99">
        <v>43160</v>
      </c>
      <c r="F13" s="98" t="s">
        <v>51</v>
      </c>
      <c r="G13" s="49" t="s">
        <v>47</v>
      </c>
      <c r="H13" s="47" t="s">
        <v>24</v>
      </c>
      <c r="I13" s="44">
        <v>35.997</v>
      </c>
      <c r="J13" s="44">
        <v>19.901</v>
      </c>
      <c r="K13" s="155" t="s">
        <v>41</v>
      </c>
      <c r="L13" s="116" t="s">
        <v>171</v>
      </c>
      <c r="M13" s="151" t="s">
        <v>52</v>
      </c>
      <c r="N13" s="44">
        <v>22.595422500000005</v>
      </c>
      <c r="O13" s="44">
        <v>13.757386006958527</v>
      </c>
      <c r="P13" s="29">
        <f>I13-O13</f>
        <v>22.239613993041473</v>
      </c>
      <c r="Q13" s="45">
        <f t="shared" si="0"/>
        <v>0.39114278536024172</v>
      </c>
      <c r="R13" s="180" t="s">
        <v>164</v>
      </c>
      <c r="S13" s="175">
        <v>44361</v>
      </c>
      <c r="T13" s="5"/>
    </row>
    <row r="14" spans="1:20" ht="25.5" x14ac:dyDescent="0.25">
      <c r="A14" s="157"/>
      <c r="B14" s="98"/>
      <c r="C14" s="98"/>
      <c r="D14" s="160"/>
      <c r="E14" s="99"/>
      <c r="F14" s="98"/>
      <c r="G14" s="21" t="s">
        <v>42</v>
      </c>
      <c r="H14" s="47" t="s">
        <v>24</v>
      </c>
      <c r="I14" s="44">
        <v>17.574000000000002</v>
      </c>
      <c r="J14" s="44">
        <v>14.102</v>
      </c>
      <c r="K14" s="155"/>
      <c r="L14" s="116"/>
      <c r="M14" s="151"/>
      <c r="N14" s="10">
        <v>22.595422500000005</v>
      </c>
      <c r="O14" s="10">
        <v>0.55639406458064511</v>
      </c>
      <c r="P14" s="29">
        <f t="shared" si="3"/>
        <v>17.017605935419358</v>
      </c>
      <c r="Q14" s="45">
        <f t="shared" si="0"/>
        <v>0.97537580611379837</v>
      </c>
      <c r="R14" s="181"/>
      <c r="S14" s="172"/>
      <c r="T14" s="1"/>
    </row>
    <row r="15" spans="1:20" x14ac:dyDescent="0.25">
      <c r="A15" s="157"/>
      <c r="B15" s="98"/>
      <c r="C15" s="98"/>
      <c r="D15" s="160"/>
      <c r="E15" s="99"/>
      <c r="F15" s="98"/>
      <c r="G15" s="21" t="s">
        <v>53</v>
      </c>
      <c r="H15" s="47" t="s">
        <v>24</v>
      </c>
      <c r="I15" s="44">
        <v>4.96</v>
      </c>
      <c r="J15" s="44">
        <v>2.843</v>
      </c>
      <c r="K15" s="155"/>
      <c r="L15" s="116"/>
      <c r="M15" s="151"/>
      <c r="N15" s="10">
        <v>3.2279175000000007</v>
      </c>
      <c r="O15" s="10">
        <v>2.1143188653456222</v>
      </c>
      <c r="P15" s="29">
        <f t="shared" si="3"/>
        <v>2.8456811346543778</v>
      </c>
      <c r="Q15" s="45">
        <f t="shared" si="0"/>
        <v>0.34498980678854968</v>
      </c>
      <c r="R15" s="182"/>
      <c r="S15" s="173"/>
      <c r="T15" s="1"/>
    </row>
    <row r="16" spans="1:20" ht="30" customHeight="1" x14ac:dyDescent="0.25">
      <c r="A16" s="131">
        <v>5</v>
      </c>
      <c r="B16" s="98" t="s">
        <v>54</v>
      </c>
      <c r="C16" s="98" t="s">
        <v>55</v>
      </c>
      <c r="D16" s="160" t="s">
        <v>56</v>
      </c>
      <c r="E16" s="99">
        <v>43161</v>
      </c>
      <c r="F16" s="98" t="s">
        <v>57</v>
      </c>
      <c r="G16" s="49" t="s">
        <v>47</v>
      </c>
      <c r="H16" s="47" t="s">
        <v>24</v>
      </c>
      <c r="I16" s="44">
        <v>0.88900000000000001</v>
      </c>
      <c r="J16" s="44">
        <v>0.39600000000000002</v>
      </c>
      <c r="K16" s="155" t="s">
        <v>41</v>
      </c>
      <c r="L16" s="116" t="s">
        <v>170</v>
      </c>
      <c r="M16" s="151">
        <v>44354</v>
      </c>
      <c r="N16" s="10">
        <v>2.1396000000000002</v>
      </c>
      <c r="O16" s="7">
        <v>3.2094000000000004E-2</v>
      </c>
      <c r="P16" s="29">
        <f t="shared" si="3"/>
        <v>0.85690600000000006</v>
      </c>
      <c r="Q16" s="45">
        <f t="shared" si="0"/>
        <v>0.9850000000000001</v>
      </c>
      <c r="R16" s="183" t="s">
        <v>164</v>
      </c>
      <c r="S16" s="175">
        <v>44452</v>
      </c>
      <c r="T16" s="8"/>
    </row>
    <row r="17" spans="1:20" ht="30" customHeight="1" x14ac:dyDescent="0.25">
      <c r="A17" s="133"/>
      <c r="B17" s="98"/>
      <c r="C17" s="98"/>
      <c r="D17" s="160"/>
      <c r="E17" s="99"/>
      <c r="F17" s="98"/>
      <c r="G17" s="21" t="s">
        <v>42</v>
      </c>
      <c r="H17" s="47" t="s">
        <v>24</v>
      </c>
      <c r="I17" s="44">
        <v>5.4969999999999999</v>
      </c>
      <c r="J17" s="44">
        <v>0.29699999999999999</v>
      </c>
      <c r="K17" s="155"/>
      <c r="L17" s="116"/>
      <c r="M17" s="151"/>
      <c r="N17" s="10">
        <v>1.6047</v>
      </c>
      <c r="O17" s="7">
        <v>0.21352972258064515</v>
      </c>
      <c r="P17" s="29">
        <f t="shared" si="3"/>
        <v>5.2834702774193545</v>
      </c>
      <c r="Q17" s="45">
        <f t="shared" si="0"/>
        <v>0.86693480240503196</v>
      </c>
      <c r="R17" s="184"/>
      <c r="S17" s="173"/>
      <c r="T17" s="8"/>
    </row>
    <row r="18" spans="1:20" ht="30.75" customHeight="1" x14ac:dyDescent="0.25">
      <c r="A18" s="157">
        <v>6</v>
      </c>
      <c r="B18" s="98" t="s">
        <v>59</v>
      </c>
      <c r="C18" s="98" t="s">
        <v>60</v>
      </c>
      <c r="D18" s="98" t="s">
        <v>61</v>
      </c>
      <c r="E18" s="99">
        <v>43739</v>
      </c>
      <c r="F18" s="98" t="s">
        <v>62</v>
      </c>
      <c r="G18" s="49" t="s">
        <v>47</v>
      </c>
      <c r="H18" s="50" t="s">
        <v>24</v>
      </c>
      <c r="I18" s="44">
        <v>5.6917999999999997</v>
      </c>
      <c r="J18" s="44">
        <v>0.18890000000000001</v>
      </c>
      <c r="K18" s="155" t="s">
        <v>41</v>
      </c>
      <c r="L18" s="116" t="s">
        <v>169</v>
      </c>
      <c r="M18" s="151">
        <v>44494</v>
      </c>
      <c r="N18" s="44">
        <v>0.18890000000000001</v>
      </c>
      <c r="O18" s="10">
        <v>1.5462</v>
      </c>
      <c r="P18" s="29">
        <f t="shared" si="3"/>
        <v>4.1456</v>
      </c>
      <c r="Q18" s="45">
        <f t="shared" si="0"/>
        <v>-7.1852832186341971</v>
      </c>
      <c r="R18" s="98" t="s">
        <v>167</v>
      </c>
      <c r="S18" s="153">
        <v>44595</v>
      </c>
      <c r="T18" s="1"/>
    </row>
    <row r="19" spans="1:20" ht="30.75" customHeight="1" x14ac:dyDescent="0.25">
      <c r="A19" s="157"/>
      <c r="B19" s="98"/>
      <c r="C19" s="98"/>
      <c r="D19" s="98"/>
      <c r="E19" s="99"/>
      <c r="F19" s="98"/>
      <c r="G19" s="21" t="s">
        <v>29</v>
      </c>
      <c r="H19" s="50" t="s">
        <v>24</v>
      </c>
      <c r="I19" s="44">
        <v>0.91930000000000001</v>
      </c>
      <c r="J19" s="44">
        <v>0.12590000000000001</v>
      </c>
      <c r="K19" s="155"/>
      <c r="L19" s="116"/>
      <c r="M19" s="151"/>
      <c r="N19" s="44">
        <v>0.12590000000000001</v>
      </c>
      <c r="O19" s="10">
        <v>0.33939999999999998</v>
      </c>
      <c r="P19" s="29">
        <f t="shared" si="3"/>
        <v>0.57990000000000008</v>
      </c>
      <c r="Q19" s="45">
        <f t="shared" si="0"/>
        <v>-1.6957903097696581</v>
      </c>
      <c r="R19" s="98"/>
      <c r="S19" s="153"/>
      <c r="T19" s="1"/>
    </row>
    <row r="20" spans="1:20" ht="30.75" customHeight="1" x14ac:dyDescent="0.25">
      <c r="A20" s="157"/>
      <c r="B20" s="98"/>
      <c r="C20" s="98"/>
      <c r="D20" s="98"/>
      <c r="E20" s="99"/>
      <c r="F20" s="98"/>
      <c r="G20" s="51" t="s">
        <v>30</v>
      </c>
      <c r="H20" s="50" t="s">
        <v>24</v>
      </c>
      <c r="I20" s="44">
        <v>0.1108</v>
      </c>
      <c r="J20" s="44">
        <v>1.26E-2</v>
      </c>
      <c r="K20" s="155"/>
      <c r="L20" s="116"/>
      <c r="M20" s="151"/>
      <c r="N20" s="44">
        <v>1.26E-2</v>
      </c>
      <c r="O20" s="10">
        <v>3.5700000000000003E-2</v>
      </c>
      <c r="P20" s="29">
        <f t="shared" si="3"/>
        <v>7.51E-2</v>
      </c>
      <c r="Q20" s="45">
        <f t="shared" si="0"/>
        <v>-1.8333333333333335</v>
      </c>
      <c r="R20" s="98"/>
      <c r="S20" s="153"/>
      <c r="T20" s="1"/>
    </row>
    <row r="21" spans="1:20" ht="21.75" customHeight="1" x14ac:dyDescent="0.25">
      <c r="A21" s="157">
        <v>7</v>
      </c>
      <c r="B21" s="98" t="s">
        <v>63</v>
      </c>
      <c r="C21" s="98" t="s">
        <v>64</v>
      </c>
      <c r="D21" s="141" t="s">
        <v>65</v>
      </c>
      <c r="E21" s="99">
        <v>43739</v>
      </c>
      <c r="F21" s="98" t="s">
        <v>66</v>
      </c>
      <c r="G21" s="49" t="s">
        <v>47</v>
      </c>
      <c r="H21" s="50" t="s">
        <v>24</v>
      </c>
      <c r="I21" s="44">
        <v>1.7</v>
      </c>
      <c r="J21" s="44">
        <v>0.04</v>
      </c>
      <c r="K21" s="155" t="s">
        <v>41</v>
      </c>
      <c r="L21" s="155" t="s">
        <v>168</v>
      </c>
      <c r="M21" s="151">
        <v>44536</v>
      </c>
      <c r="N21" s="44">
        <v>0.04</v>
      </c>
      <c r="O21" s="44">
        <v>0.79</v>
      </c>
      <c r="P21" s="29">
        <f t="shared" si="3"/>
        <v>0.90999999999999992</v>
      </c>
      <c r="Q21" s="45">
        <f t="shared" si="0"/>
        <v>-18.75</v>
      </c>
      <c r="R21" s="98" t="s">
        <v>175</v>
      </c>
      <c r="S21" s="153">
        <v>44641</v>
      </c>
      <c r="T21" s="1"/>
    </row>
    <row r="22" spans="1:20" ht="21.75" customHeight="1" x14ac:dyDescent="0.25">
      <c r="A22" s="157"/>
      <c r="B22" s="98"/>
      <c r="C22" s="98"/>
      <c r="D22" s="141"/>
      <c r="E22" s="99"/>
      <c r="F22" s="98"/>
      <c r="G22" s="21" t="s">
        <v>29</v>
      </c>
      <c r="H22" s="50" t="s">
        <v>24</v>
      </c>
      <c r="I22" s="44">
        <v>0.22</v>
      </c>
      <c r="J22" s="44">
        <v>0.06</v>
      </c>
      <c r="K22" s="155"/>
      <c r="L22" s="155"/>
      <c r="M22" s="151"/>
      <c r="N22" s="44">
        <v>0.06</v>
      </c>
      <c r="O22" s="44">
        <v>0.12</v>
      </c>
      <c r="P22" s="29">
        <f t="shared" si="3"/>
        <v>0.1</v>
      </c>
      <c r="Q22" s="45">
        <f t="shared" si="0"/>
        <v>-1</v>
      </c>
      <c r="R22" s="98"/>
      <c r="S22" s="153"/>
      <c r="T22" s="1"/>
    </row>
    <row r="23" spans="1:20" ht="37.5" customHeight="1" thickBot="1" x14ac:dyDescent="0.3">
      <c r="A23" s="158"/>
      <c r="B23" s="113"/>
      <c r="C23" s="113"/>
      <c r="D23" s="159"/>
      <c r="E23" s="114"/>
      <c r="F23" s="113"/>
      <c r="G23" s="65" t="s">
        <v>30</v>
      </c>
      <c r="H23" s="66" t="s">
        <v>24</v>
      </c>
      <c r="I23" s="67">
        <v>0.02</v>
      </c>
      <c r="J23" s="67">
        <v>0</v>
      </c>
      <c r="K23" s="156"/>
      <c r="L23" s="156"/>
      <c r="M23" s="152"/>
      <c r="N23" s="67">
        <v>0</v>
      </c>
      <c r="O23" s="67">
        <v>0.01</v>
      </c>
      <c r="P23" s="68">
        <f t="shared" si="3"/>
        <v>0.01</v>
      </c>
      <c r="Q23" s="62" t="e">
        <f t="shared" si="0"/>
        <v>#DIV/0!</v>
      </c>
      <c r="R23" s="113"/>
      <c r="S23" s="154"/>
      <c r="T23" s="12"/>
    </row>
    <row r="24" spans="1:2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</sheetData>
  <autoFilter ref="A2:T23" xr:uid="{22419BE7-086F-4B85-989F-C51C59463F72}"/>
  <mergeCells count="85">
    <mergeCell ref="A9:A12"/>
    <mergeCell ref="R13:R15"/>
    <mergeCell ref="S13:S15"/>
    <mergeCell ref="R16:R17"/>
    <mergeCell ref="S16:S17"/>
    <mergeCell ref="K16:K17"/>
    <mergeCell ref="L16:L17"/>
    <mergeCell ref="M16:M17"/>
    <mergeCell ref="A16:A17"/>
    <mergeCell ref="B16:B17"/>
    <mergeCell ref="C16:C17"/>
    <mergeCell ref="D16:D17"/>
    <mergeCell ref="E16:E17"/>
    <mergeCell ref="F16:F17"/>
    <mergeCell ref="R6:R8"/>
    <mergeCell ref="S6:S8"/>
    <mergeCell ref="B9:B12"/>
    <mergeCell ref="C9:C12"/>
    <mergeCell ref="D9:D12"/>
    <mergeCell ref="E9:E12"/>
    <mergeCell ref="F9:F12"/>
    <mergeCell ref="K9:K12"/>
    <mergeCell ref="L9:L12"/>
    <mergeCell ref="M9:M12"/>
    <mergeCell ref="R9:R12"/>
    <mergeCell ref="S9:S12"/>
    <mergeCell ref="S1:S2"/>
    <mergeCell ref="R3:R5"/>
    <mergeCell ref="A3:A5"/>
    <mergeCell ref="B3:B5"/>
    <mergeCell ref="C3:C5"/>
    <mergeCell ref="D3:D5"/>
    <mergeCell ref="E3:E5"/>
    <mergeCell ref="F3:F5"/>
    <mergeCell ref="K3:K5"/>
    <mergeCell ref="L3:L5"/>
    <mergeCell ref="M3:M5"/>
    <mergeCell ref="S3:S5"/>
    <mergeCell ref="R1:R2"/>
    <mergeCell ref="A1:A2"/>
    <mergeCell ref="B1:B2"/>
    <mergeCell ref="C1:C2"/>
    <mergeCell ref="D1:D2"/>
    <mergeCell ref="E1:J1"/>
    <mergeCell ref="K1:Q1"/>
    <mergeCell ref="A13:A15"/>
    <mergeCell ref="B13:B15"/>
    <mergeCell ref="C13:C15"/>
    <mergeCell ref="D13:D15"/>
    <mergeCell ref="E13:E15"/>
    <mergeCell ref="F13:F15"/>
    <mergeCell ref="K13:K15"/>
    <mergeCell ref="L13:L15"/>
    <mergeCell ref="M13:M15"/>
    <mergeCell ref="K6:K8"/>
    <mergeCell ref="D6:D8"/>
    <mergeCell ref="C6:C8"/>
    <mergeCell ref="B6:B8"/>
    <mergeCell ref="F21:F23"/>
    <mergeCell ref="K21:K23"/>
    <mergeCell ref="L21:L23"/>
    <mergeCell ref="A18:A20"/>
    <mergeCell ref="B18:B20"/>
    <mergeCell ref="C18:C20"/>
    <mergeCell ref="D18:D20"/>
    <mergeCell ref="E18:E20"/>
    <mergeCell ref="F18:F20"/>
    <mergeCell ref="K18:K20"/>
    <mergeCell ref="L18:L20"/>
    <mergeCell ref="A21:A23"/>
    <mergeCell ref="B21:B23"/>
    <mergeCell ref="C21:C23"/>
    <mergeCell ref="D21:D23"/>
    <mergeCell ref="E21:E23"/>
    <mergeCell ref="M21:M23"/>
    <mergeCell ref="R21:R23"/>
    <mergeCell ref="S21:S23"/>
    <mergeCell ref="R18:R20"/>
    <mergeCell ref="S18:S20"/>
    <mergeCell ref="M18:M20"/>
    <mergeCell ref="A6:A8"/>
    <mergeCell ref="E6:E8"/>
    <mergeCell ref="F6:F8"/>
    <mergeCell ref="L6:L8"/>
    <mergeCell ref="M6:M8"/>
  </mergeCells>
  <pageMargins left="0.7" right="0.7" top="0.75" bottom="0.75" header="0.3" footer="0.3"/>
  <pageSetup paperSize="9" scale="4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7129D-A134-45DB-AF08-CA39D00BCF34}">
  <sheetPr>
    <pageSetUpPr fitToPage="1"/>
  </sheetPr>
  <dimension ref="A1:T30"/>
  <sheetViews>
    <sheetView zoomScale="80" zoomScaleNormal="80" workbookViewId="0">
      <selection activeCell="S3" sqref="S3:S30"/>
    </sheetView>
  </sheetViews>
  <sheetFormatPr defaultRowHeight="15" x14ac:dyDescent="0.25"/>
  <cols>
    <col min="1" max="1" width="5.5703125" customWidth="1"/>
    <col min="2" max="2" width="25" customWidth="1"/>
    <col min="3" max="3" width="28.42578125" customWidth="1"/>
    <col min="4" max="4" width="18.140625" customWidth="1"/>
    <col min="5" max="5" width="14" customWidth="1"/>
    <col min="6" max="6" width="12.28515625" customWidth="1"/>
    <col min="7" max="7" width="16.7109375" customWidth="1"/>
    <col min="9" max="10" width="13.42578125" customWidth="1"/>
    <col min="11" max="11" width="11" customWidth="1"/>
    <col min="12" max="12" width="14.140625" customWidth="1"/>
    <col min="13" max="13" width="11.140625" customWidth="1"/>
    <col min="14" max="14" width="13.85546875" customWidth="1"/>
    <col min="15" max="15" width="13.28515625" customWidth="1"/>
    <col min="16" max="16" width="11.28515625" customWidth="1"/>
    <col min="17" max="17" width="12" customWidth="1"/>
    <col min="18" max="18" width="42.5703125" customWidth="1"/>
    <col min="19" max="19" width="14" customWidth="1"/>
  </cols>
  <sheetData>
    <row r="1" spans="1:20" ht="28.5" customHeight="1" x14ac:dyDescent="0.25">
      <c r="A1" s="83" t="s">
        <v>0</v>
      </c>
      <c r="B1" s="85" t="s">
        <v>1</v>
      </c>
      <c r="C1" s="85" t="s">
        <v>2</v>
      </c>
      <c r="D1" s="85" t="s">
        <v>3</v>
      </c>
      <c r="E1" s="85" t="s">
        <v>4</v>
      </c>
      <c r="F1" s="85"/>
      <c r="G1" s="85"/>
      <c r="H1" s="85"/>
      <c r="I1" s="85"/>
      <c r="J1" s="85"/>
      <c r="K1" s="85" t="s">
        <v>5</v>
      </c>
      <c r="L1" s="85"/>
      <c r="M1" s="85"/>
      <c r="N1" s="85"/>
      <c r="O1" s="85"/>
      <c r="P1" s="85"/>
      <c r="Q1" s="85"/>
      <c r="R1" s="90" t="s">
        <v>6</v>
      </c>
      <c r="S1" s="189" t="s">
        <v>19</v>
      </c>
      <c r="T1" s="1"/>
    </row>
    <row r="2" spans="1:20" ht="126.75" customHeight="1" thickBot="1" x14ac:dyDescent="0.3">
      <c r="A2" s="84"/>
      <c r="B2" s="86"/>
      <c r="C2" s="86"/>
      <c r="D2" s="86"/>
      <c r="E2" s="53" t="s">
        <v>7</v>
      </c>
      <c r="F2" s="53" t="s">
        <v>8</v>
      </c>
      <c r="G2" s="53" t="s">
        <v>9</v>
      </c>
      <c r="H2" s="53" t="s">
        <v>10</v>
      </c>
      <c r="I2" s="53" t="s">
        <v>11</v>
      </c>
      <c r="J2" s="53" t="s">
        <v>12</v>
      </c>
      <c r="K2" s="53" t="s">
        <v>153</v>
      </c>
      <c r="L2" s="53" t="s">
        <v>13</v>
      </c>
      <c r="M2" s="53" t="s">
        <v>14</v>
      </c>
      <c r="N2" s="53" t="s">
        <v>15</v>
      </c>
      <c r="O2" s="53" t="s">
        <v>16</v>
      </c>
      <c r="P2" s="53" t="s">
        <v>17</v>
      </c>
      <c r="Q2" s="53" t="s">
        <v>18</v>
      </c>
      <c r="R2" s="91"/>
      <c r="S2" s="190"/>
      <c r="T2" s="2"/>
    </row>
    <row r="3" spans="1:20" ht="23.25" customHeight="1" x14ac:dyDescent="0.25">
      <c r="A3" s="191">
        <v>1</v>
      </c>
      <c r="B3" s="140" t="s">
        <v>36</v>
      </c>
      <c r="C3" s="140" t="s">
        <v>109</v>
      </c>
      <c r="D3" s="192" t="s">
        <v>110</v>
      </c>
      <c r="E3" s="193">
        <v>43011</v>
      </c>
      <c r="F3" s="92" t="s">
        <v>111</v>
      </c>
      <c r="G3" s="80" t="s">
        <v>47</v>
      </c>
      <c r="H3" s="54" t="s">
        <v>24</v>
      </c>
      <c r="I3" s="55">
        <v>3.9E-2</v>
      </c>
      <c r="J3" s="55">
        <v>3.4000000000000002E-2</v>
      </c>
      <c r="K3" s="193" t="s">
        <v>58</v>
      </c>
      <c r="L3" s="194" t="s">
        <v>179</v>
      </c>
      <c r="M3" s="195">
        <v>44491</v>
      </c>
      <c r="N3" s="56">
        <v>7.0900000000000005E-2</v>
      </c>
      <c r="O3" s="56">
        <v>7.0900000000000005E-2</v>
      </c>
      <c r="P3" s="56">
        <f t="shared" ref="P3:P14" si="0">I3-O3</f>
        <v>-3.1900000000000005E-2</v>
      </c>
      <c r="Q3" s="57">
        <f t="shared" ref="Q3:Q8" si="1">(N3-O3)/N3</f>
        <v>0</v>
      </c>
      <c r="R3" s="196" t="s">
        <v>178</v>
      </c>
      <c r="S3" s="197">
        <v>44565</v>
      </c>
      <c r="T3" s="1"/>
    </row>
    <row r="4" spans="1:20" ht="23.25" customHeight="1" x14ac:dyDescent="0.25">
      <c r="A4" s="157"/>
      <c r="B4" s="98"/>
      <c r="C4" s="98"/>
      <c r="D4" s="160"/>
      <c r="E4" s="155"/>
      <c r="F4" s="93"/>
      <c r="G4" s="46" t="s">
        <v>30</v>
      </c>
      <c r="H4" s="4" t="s">
        <v>24</v>
      </c>
      <c r="I4" s="44">
        <v>3.1E-2</v>
      </c>
      <c r="J4" s="44">
        <v>1.4E-2</v>
      </c>
      <c r="K4" s="155"/>
      <c r="L4" s="101"/>
      <c r="M4" s="116"/>
      <c r="N4" s="6">
        <v>0.1492</v>
      </c>
      <c r="O4" s="6">
        <v>1.0359999999999999E-2</v>
      </c>
      <c r="P4" s="6">
        <f t="shared" si="0"/>
        <v>2.0639999999999999E-2</v>
      </c>
      <c r="Q4" s="45">
        <f t="shared" si="1"/>
        <v>0.93056300268096515</v>
      </c>
      <c r="R4" s="120"/>
      <c r="S4" s="198"/>
      <c r="T4" s="1"/>
    </row>
    <row r="5" spans="1:20" ht="23.25" customHeight="1" x14ac:dyDescent="0.25">
      <c r="A5" s="157"/>
      <c r="B5" s="98"/>
      <c r="C5" s="98"/>
      <c r="D5" s="160"/>
      <c r="E5" s="155"/>
      <c r="F5" s="93"/>
      <c r="G5" s="46" t="s">
        <v>29</v>
      </c>
      <c r="H5" s="4" t="s">
        <v>24</v>
      </c>
      <c r="I5" s="44">
        <v>0.121</v>
      </c>
      <c r="J5" s="44">
        <v>7.0999999999999994E-2</v>
      </c>
      <c r="K5" s="155"/>
      <c r="L5" s="101"/>
      <c r="M5" s="116"/>
      <c r="N5" s="6">
        <v>0.1492</v>
      </c>
      <c r="O5" s="6">
        <v>2.4199999999999999E-2</v>
      </c>
      <c r="P5" s="6">
        <f t="shared" si="0"/>
        <v>9.6799999999999997E-2</v>
      </c>
      <c r="Q5" s="45">
        <f t="shared" si="1"/>
        <v>0.83780160857908847</v>
      </c>
      <c r="R5" s="120"/>
      <c r="S5" s="198"/>
      <c r="T5" s="1"/>
    </row>
    <row r="6" spans="1:20" ht="18.75" customHeight="1" x14ac:dyDescent="0.25">
      <c r="A6" s="157">
        <v>2</v>
      </c>
      <c r="B6" s="104" t="s">
        <v>112</v>
      </c>
      <c r="C6" s="141" t="s">
        <v>113</v>
      </c>
      <c r="D6" s="160" t="s">
        <v>114</v>
      </c>
      <c r="E6" s="155">
        <v>43511</v>
      </c>
      <c r="F6" s="93" t="s">
        <v>115</v>
      </c>
      <c r="G6" s="46" t="s">
        <v>47</v>
      </c>
      <c r="H6" s="4" t="s">
        <v>24</v>
      </c>
      <c r="I6" s="44">
        <v>7.9545000000000003</v>
      </c>
      <c r="J6" s="44">
        <v>3.6223000000000001</v>
      </c>
      <c r="K6" s="155" t="s">
        <v>58</v>
      </c>
      <c r="L6" s="101" t="s">
        <v>180</v>
      </c>
      <c r="M6" s="116">
        <v>44488</v>
      </c>
      <c r="N6" s="33">
        <v>3.19194858</v>
      </c>
      <c r="O6" s="33">
        <v>2.705667</v>
      </c>
      <c r="P6" s="33">
        <f t="shared" si="0"/>
        <v>5.2488330000000003</v>
      </c>
      <c r="Q6" s="45">
        <f t="shared" si="1"/>
        <v>0.1523463075335631</v>
      </c>
      <c r="R6" s="120" t="s">
        <v>185</v>
      </c>
      <c r="S6" s="198">
        <v>44630</v>
      </c>
      <c r="T6" s="1"/>
    </row>
    <row r="7" spans="1:20" ht="18.75" customHeight="1" x14ac:dyDescent="0.25">
      <c r="A7" s="157"/>
      <c r="B7" s="104"/>
      <c r="C7" s="141"/>
      <c r="D7" s="160"/>
      <c r="E7" s="155"/>
      <c r="F7" s="93"/>
      <c r="G7" s="46" t="s">
        <v>181</v>
      </c>
      <c r="H7" s="4" t="s">
        <v>24</v>
      </c>
      <c r="I7" s="44">
        <v>16.7133</v>
      </c>
      <c r="J7" s="44">
        <v>7.5369000000000002</v>
      </c>
      <c r="K7" s="155"/>
      <c r="L7" s="101"/>
      <c r="M7" s="116"/>
      <c r="N7" s="6">
        <v>6.64147014</v>
      </c>
      <c r="O7" s="6">
        <v>5.8446879999999997</v>
      </c>
      <c r="P7" s="6">
        <f t="shared" si="0"/>
        <v>10.868612000000001</v>
      </c>
      <c r="Q7" s="45">
        <f t="shared" si="1"/>
        <v>0.119970747922387</v>
      </c>
      <c r="R7" s="120"/>
      <c r="S7" s="198"/>
      <c r="T7" s="1"/>
    </row>
    <row r="8" spans="1:20" ht="18.75" customHeight="1" x14ac:dyDescent="0.25">
      <c r="A8" s="157"/>
      <c r="B8" s="104"/>
      <c r="C8" s="141"/>
      <c r="D8" s="160"/>
      <c r="E8" s="155"/>
      <c r="F8" s="93"/>
      <c r="G8" s="46" t="s">
        <v>30</v>
      </c>
      <c r="H8" s="4" t="s">
        <v>24</v>
      </c>
      <c r="I8" s="44">
        <v>1.8499999999999999E-2</v>
      </c>
      <c r="J8" s="44">
        <v>8.2000000000000007E-3</v>
      </c>
      <c r="K8" s="155"/>
      <c r="L8" s="101"/>
      <c r="M8" s="116"/>
      <c r="N8" s="6">
        <v>7.2257900000000002E-3</v>
      </c>
      <c r="O8" s="6">
        <v>3.1549999999999998E-3</v>
      </c>
      <c r="P8" s="6">
        <f t="shared" si="0"/>
        <v>1.5344999999999999E-2</v>
      </c>
      <c r="Q8" s="45">
        <f t="shared" si="1"/>
        <v>0.56336954160029562</v>
      </c>
      <c r="R8" s="120"/>
      <c r="S8" s="198"/>
      <c r="T8" s="1"/>
    </row>
    <row r="9" spans="1:20" ht="18.75" customHeight="1" x14ac:dyDescent="0.25">
      <c r="A9" s="157"/>
      <c r="B9" s="104"/>
      <c r="C9" s="141"/>
      <c r="D9" s="160"/>
      <c r="E9" s="155"/>
      <c r="F9" s="93"/>
      <c r="G9" s="46" t="s">
        <v>116</v>
      </c>
      <c r="H9" s="4" t="s">
        <v>24</v>
      </c>
      <c r="I9" s="44">
        <v>6.9999999999999999E-4</v>
      </c>
      <c r="J9" s="44">
        <v>2.9999999999999997E-4</v>
      </c>
      <c r="K9" s="155"/>
      <c r="L9" s="101"/>
      <c r="M9" s="116"/>
      <c r="N9" s="6">
        <v>2.6436E-4</v>
      </c>
      <c r="O9" s="6">
        <v>4.1399999999999998E-4</v>
      </c>
      <c r="P9" s="6">
        <f t="shared" si="0"/>
        <v>2.8600000000000001E-4</v>
      </c>
      <c r="Q9" s="45">
        <f t="shared" ref="Q9:Q14" si="2">(N9-O9)/N9</f>
        <v>-0.56604630049931903</v>
      </c>
      <c r="R9" s="120"/>
      <c r="S9" s="198"/>
      <c r="T9" s="1"/>
    </row>
    <row r="10" spans="1:20" ht="18.75" customHeight="1" x14ac:dyDescent="0.25">
      <c r="A10" s="157"/>
      <c r="B10" s="104"/>
      <c r="C10" s="141"/>
      <c r="D10" s="160"/>
      <c r="E10" s="155"/>
      <c r="F10" s="93"/>
      <c r="G10" s="46" t="s">
        <v>117</v>
      </c>
      <c r="H10" s="4" t="s">
        <v>24</v>
      </c>
      <c r="I10" s="44">
        <v>2.9999999999999997E-4</v>
      </c>
      <c r="J10" s="44">
        <v>2.0000000000000001E-4</v>
      </c>
      <c r="K10" s="155"/>
      <c r="L10" s="101"/>
      <c r="M10" s="116"/>
      <c r="N10" s="33">
        <v>1.7624000000000001E-4</v>
      </c>
      <c r="O10" s="33">
        <v>2.3000000000000001E-4</v>
      </c>
      <c r="P10" s="33">
        <f t="shared" si="0"/>
        <v>6.9999999999999967E-5</v>
      </c>
      <c r="Q10" s="45">
        <f t="shared" si="2"/>
        <v>-0.3050385837494326</v>
      </c>
      <c r="R10" s="120"/>
      <c r="S10" s="198"/>
      <c r="T10" s="1"/>
    </row>
    <row r="11" spans="1:20" ht="18.75" customHeight="1" x14ac:dyDescent="0.25">
      <c r="A11" s="157"/>
      <c r="B11" s="104"/>
      <c r="C11" s="141"/>
      <c r="D11" s="160"/>
      <c r="E11" s="155"/>
      <c r="F11" s="93"/>
      <c r="G11" s="46" t="s">
        <v>118</v>
      </c>
      <c r="H11" s="4" t="s">
        <v>24</v>
      </c>
      <c r="I11" s="44">
        <v>1.8E-3</v>
      </c>
      <c r="J11" s="44">
        <v>8.9999999999999998E-4</v>
      </c>
      <c r="K11" s="155"/>
      <c r="L11" s="101"/>
      <c r="M11" s="116"/>
      <c r="N11" s="33">
        <v>7.9306999999999999E-4</v>
      </c>
      <c r="O11" s="33">
        <v>1.35E-4</v>
      </c>
      <c r="P11" s="33">
        <f t="shared" si="0"/>
        <v>1.665E-3</v>
      </c>
      <c r="Q11" s="45">
        <f t="shared" si="2"/>
        <v>0.82977542965942475</v>
      </c>
      <c r="R11" s="120"/>
      <c r="S11" s="198"/>
      <c r="T11" s="1"/>
    </row>
    <row r="12" spans="1:20" ht="18.75" customHeight="1" x14ac:dyDescent="0.25">
      <c r="A12" s="157"/>
      <c r="B12" s="104"/>
      <c r="C12" s="141"/>
      <c r="D12" s="160"/>
      <c r="E12" s="155"/>
      <c r="F12" s="93"/>
      <c r="G12" s="46" t="s">
        <v>176</v>
      </c>
      <c r="H12" s="4" t="s">
        <v>24</v>
      </c>
      <c r="I12" s="44">
        <v>5.9999999999999995E-4</v>
      </c>
      <c r="J12" s="44">
        <v>2.9999999999999997E-4</v>
      </c>
      <c r="K12" s="155"/>
      <c r="L12" s="101"/>
      <c r="M12" s="116"/>
      <c r="N12" s="6">
        <v>2.6436E-4</v>
      </c>
      <c r="O12" s="22">
        <v>7.45E-4</v>
      </c>
      <c r="P12" s="6">
        <f t="shared" si="0"/>
        <v>-1.4500000000000006E-4</v>
      </c>
      <c r="Q12" s="45">
        <f t="shared" si="2"/>
        <v>-1.818126796792253</v>
      </c>
      <c r="R12" s="120"/>
      <c r="S12" s="198"/>
      <c r="T12" s="1"/>
    </row>
    <row r="13" spans="1:20" ht="18.75" customHeight="1" x14ac:dyDescent="0.25">
      <c r="A13" s="157"/>
      <c r="B13" s="104"/>
      <c r="C13" s="141"/>
      <c r="D13" s="160"/>
      <c r="E13" s="155"/>
      <c r="F13" s="93"/>
      <c r="G13" s="46" t="s">
        <v>119</v>
      </c>
      <c r="H13" s="4" t="s">
        <v>24</v>
      </c>
      <c r="I13" s="44">
        <v>0.66800000000000004</v>
      </c>
      <c r="J13" s="44">
        <v>0.311</v>
      </c>
      <c r="K13" s="155"/>
      <c r="L13" s="101"/>
      <c r="M13" s="116"/>
      <c r="N13" s="6">
        <v>0.29550712000000001</v>
      </c>
      <c r="O13" s="22">
        <v>0.25700000000000001</v>
      </c>
      <c r="P13" s="6">
        <f t="shared" si="0"/>
        <v>0.41100000000000003</v>
      </c>
      <c r="Q13" s="45">
        <f t="shared" si="2"/>
        <v>0.13030860305497885</v>
      </c>
      <c r="R13" s="120"/>
      <c r="S13" s="198"/>
      <c r="T13" s="1"/>
    </row>
    <row r="14" spans="1:20" ht="18.75" customHeight="1" x14ac:dyDescent="0.25">
      <c r="A14" s="157"/>
      <c r="B14" s="104"/>
      <c r="C14" s="141"/>
      <c r="D14" s="160"/>
      <c r="E14" s="155"/>
      <c r="F14" s="93"/>
      <c r="G14" s="46" t="s">
        <v>177</v>
      </c>
      <c r="H14" s="4" t="s">
        <v>24</v>
      </c>
      <c r="I14" s="44">
        <v>0.188</v>
      </c>
      <c r="J14" s="44">
        <v>8.7999999999999995E-2</v>
      </c>
      <c r="K14" s="155"/>
      <c r="L14" s="101"/>
      <c r="M14" s="116"/>
      <c r="N14" s="6">
        <v>8.3616159999999995E-2</v>
      </c>
      <c r="O14" s="22">
        <v>7.1999999999999995E-2</v>
      </c>
      <c r="P14" s="6">
        <f t="shared" si="0"/>
        <v>0.11600000000000001</v>
      </c>
      <c r="Q14" s="45">
        <f t="shared" si="2"/>
        <v>0.13892242839183241</v>
      </c>
      <c r="R14" s="120"/>
      <c r="S14" s="198"/>
      <c r="T14" s="1"/>
    </row>
    <row r="15" spans="1:20" ht="25.5" customHeight="1" x14ac:dyDescent="0.25">
      <c r="A15" s="157">
        <v>3</v>
      </c>
      <c r="B15" s="98" t="s">
        <v>120</v>
      </c>
      <c r="C15" s="97" t="s">
        <v>121</v>
      </c>
      <c r="D15" s="97" t="s">
        <v>122</v>
      </c>
      <c r="E15" s="188">
        <v>43153</v>
      </c>
      <c r="F15" s="97" t="s">
        <v>123</v>
      </c>
      <c r="G15" s="52" t="s">
        <v>47</v>
      </c>
      <c r="H15" s="41" t="s">
        <v>24</v>
      </c>
      <c r="I15" s="9">
        <v>3.6400000000000002E-2</v>
      </c>
      <c r="J15" s="9">
        <v>1.7399999999999999E-2</v>
      </c>
      <c r="K15" s="100" t="s">
        <v>58</v>
      </c>
      <c r="L15" s="101" t="s">
        <v>124</v>
      </c>
      <c r="M15" s="155">
        <v>44480</v>
      </c>
      <c r="N15" s="34">
        <v>1.4489999999999998E-2</v>
      </c>
      <c r="O15" s="35">
        <v>2.8992075000000002E-3</v>
      </c>
      <c r="P15" s="34">
        <f>N15-O15</f>
        <v>1.1590792499999997E-2</v>
      </c>
      <c r="Q15" s="23">
        <f>(N15-O15)/N15</f>
        <v>0.79991666666666661</v>
      </c>
      <c r="R15" s="120" t="s">
        <v>178</v>
      </c>
      <c r="S15" s="186">
        <v>44573</v>
      </c>
      <c r="T15" s="1"/>
    </row>
    <row r="16" spans="1:20" ht="25.5" x14ac:dyDescent="0.25">
      <c r="A16" s="157"/>
      <c r="B16" s="98"/>
      <c r="C16" s="97"/>
      <c r="D16" s="97"/>
      <c r="E16" s="188"/>
      <c r="F16" s="97"/>
      <c r="G16" s="20" t="s">
        <v>42</v>
      </c>
      <c r="H16" s="41" t="s">
        <v>24</v>
      </c>
      <c r="I16" s="9">
        <v>0.13750000000000001</v>
      </c>
      <c r="J16" s="9">
        <v>1.7999999999999999E-2</v>
      </c>
      <c r="K16" s="100"/>
      <c r="L16" s="101"/>
      <c r="M16" s="155"/>
      <c r="N16" s="34">
        <v>1.4006999999999999E-2</v>
      </c>
      <c r="O16" s="35">
        <v>3.4280925000000008E-3</v>
      </c>
      <c r="P16" s="34">
        <f t="shared" ref="P16:P27" si="3">N16-O16</f>
        <v>1.0578907499999998E-2</v>
      </c>
      <c r="Q16" s="23">
        <f>(N16-O16)/N16</f>
        <v>0.7552586206896551</v>
      </c>
      <c r="R16" s="120"/>
      <c r="S16" s="186"/>
      <c r="T16" s="1"/>
    </row>
    <row r="17" spans="1:20" x14ac:dyDescent="0.25">
      <c r="A17" s="157"/>
      <c r="B17" s="98"/>
      <c r="C17" s="97"/>
      <c r="D17" s="97"/>
      <c r="E17" s="188"/>
      <c r="F17" s="97"/>
      <c r="G17" s="52" t="s">
        <v>108</v>
      </c>
      <c r="H17" s="40" t="s">
        <v>24</v>
      </c>
      <c r="I17" s="9">
        <v>9.9000000000000008E-3</v>
      </c>
      <c r="J17" s="9" t="s">
        <v>125</v>
      </c>
      <c r="K17" s="100"/>
      <c r="L17" s="101"/>
      <c r="M17" s="155"/>
      <c r="N17" s="34">
        <v>2.415E-3</v>
      </c>
      <c r="O17" s="35">
        <v>4.8300000000000002E-5</v>
      </c>
      <c r="P17" s="34">
        <f t="shared" si="3"/>
        <v>2.3667000000000002E-3</v>
      </c>
      <c r="Q17" s="23">
        <f>(N17-O17)/N17</f>
        <v>0.98000000000000009</v>
      </c>
      <c r="R17" s="120"/>
      <c r="S17" s="186"/>
      <c r="T17" s="1"/>
    </row>
    <row r="18" spans="1:20" ht="38.25" customHeight="1" x14ac:dyDescent="0.25">
      <c r="A18" s="157">
        <v>4</v>
      </c>
      <c r="B18" s="98" t="s">
        <v>131</v>
      </c>
      <c r="C18" s="97" t="s">
        <v>132</v>
      </c>
      <c r="D18" s="188" t="s">
        <v>182</v>
      </c>
      <c r="E18" s="155">
        <v>43159</v>
      </c>
      <c r="F18" s="97" t="s">
        <v>133</v>
      </c>
      <c r="G18" s="52" t="s">
        <v>47</v>
      </c>
      <c r="H18" s="41" t="s">
        <v>24</v>
      </c>
      <c r="I18" s="10">
        <v>7.46</v>
      </c>
      <c r="J18" s="10">
        <v>3.657</v>
      </c>
      <c r="K18" s="155" t="s">
        <v>58</v>
      </c>
      <c r="L18" s="101" t="s">
        <v>124</v>
      </c>
      <c r="M18" s="101">
        <v>44547</v>
      </c>
      <c r="N18" s="36">
        <v>2.0979999999999999</v>
      </c>
      <c r="O18" s="36">
        <v>1.0860000000000001</v>
      </c>
      <c r="P18" s="34">
        <f t="shared" si="3"/>
        <v>1.0119999999999998</v>
      </c>
      <c r="Q18" s="23">
        <f t="shared" ref="Q18:Q30" si="4">(N18-O18)/N18</f>
        <v>0.48236415633937074</v>
      </c>
      <c r="R18" s="120" t="s">
        <v>178</v>
      </c>
      <c r="S18" s="186">
        <v>44594</v>
      </c>
      <c r="T18" s="1"/>
    </row>
    <row r="19" spans="1:20" ht="38.25" customHeight="1" x14ac:dyDescent="0.25">
      <c r="A19" s="157"/>
      <c r="B19" s="98"/>
      <c r="C19" s="97"/>
      <c r="D19" s="188"/>
      <c r="E19" s="155"/>
      <c r="F19" s="97"/>
      <c r="G19" s="20" t="s">
        <v>42</v>
      </c>
      <c r="H19" s="41" t="s">
        <v>24</v>
      </c>
      <c r="I19" s="10">
        <v>17.11</v>
      </c>
      <c r="J19" s="10">
        <v>4.3879999999999999</v>
      </c>
      <c r="K19" s="155"/>
      <c r="L19" s="101"/>
      <c r="M19" s="101">
        <v>44180</v>
      </c>
      <c r="N19" s="36">
        <v>2.5179999999999998</v>
      </c>
      <c r="O19" s="36">
        <v>0.879</v>
      </c>
      <c r="P19" s="34">
        <f t="shared" si="3"/>
        <v>1.6389999999999998</v>
      </c>
      <c r="Q19" s="23">
        <f t="shared" si="4"/>
        <v>0.65091342335186653</v>
      </c>
      <c r="R19" s="120"/>
      <c r="S19" s="199"/>
      <c r="T19" s="1"/>
    </row>
    <row r="20" spans="1:20" ht="38.25" customHeight="1" x14ac:dyDescent="0.25">
      <c r="A20" s="157"/>
      <c r="B20" s="98"/>
      <c r="C20" s="97"/>
      <c r="D20" s="188"/>
      <c r="E20" s="155"/>
      <c r="F20" s="97"/>
      <c r="G20" s="20" t="s">
        <v>108</v>
      </c>
      <c r="H20" s="41" t="s">
        <v>24</v>
      </c>
      <c r="I20" s="10">
        <v>8.3000000000000004E-2</v>
      </c>
      <c r="J20" s="10">
        <v>3.2000000000000001E-2</v>
      </c>
      <c r="K20" s="155"/>
      <c r="L20" s="101"/>
      <c r="M20" s="101">
        <v>44180</v>
      </c>
      <c r="N20" s="36">
        <v>1.9E-2</v>
      </c>
      <c r="O20" s="36">
        <v>8.9999999999999993E-3</v>
      </c>
      <c r="P20" s="34">
        <f t="shared" si="3"/>
        <v>0.01</v>
      </c>
      <c r="Q20" s="23">
        <f t="shared" si="4"/>
        <v>0.52631578947368418</v>
      </c>
      <c r="R20" s="120"/>
      <c r="S20" s="199"/>
      <c r="T20" s="1"/>
    </row>
    <row r="21" spans="1:20" ht="15" customHeight="1" x14ac:dyDescent="0.25">
      <c r="A21" s="157">
        <v>5</v>
      </c>
      <c r="B21" s="98" t="s">
        <v>134</v>
      </c>
      <c r="C21" s="97" t="s">
        <v>135</v>
      </c>
      <c r="D21" s="185" t="s">
        <v>183</v>
      </c>
      <c r="E21" s="155">
        <v>43017</v>
      </c>
      <c r="F21" s="97" t="s">
        <v>136</v>
      </c>
      <c r="G21" s="52" t="s">
        <v>47</v>
      </c>
      <c r="H21" s="41" t="s">
        <v>24</v>
      </c>
      <c r="I21" s="14">
        <v>4.3175999999999997</v>
      </c>
      <c r="J21" s="14">
        <v>0.155</v>
      </c>
      <c r="K21" s="116" t="s">
        <v>58</v>
      </c>
      <c r="L21" s="202" t="s">
        <v>124</v>
      </c>
      <c r="M21" s="203" t="s">
        <v>186</v>
      </c>
      <c r="N21" s="82" t="s">
        <v>25</v>
      </c>
      <c r="O21" s="82" t="s">
        <v>25</v>
      </c>
      <c r="P21" s="82" t="s">
        <v>25</v>
      </c>
      <c r="Q21" s="82" t="s">
        <v>25</v>
      </c>
      <c r="R21" s="205" t="s">
        <v>188</v>
      </c>
      <c r="S21" s="200" t="s">
        <v>25</v>
      </c>
      <c r="T21" s="1"/>
    </row>
    <row r="22" spans="1:20" ht="25.5" x14ac:dyDescent="0.25">
      <c r="A22" s="157"/>
      <c r="B22" s="97"/>
      <c r="C22" s="97"/>
      <c r="D22" s="185"/>
      <c r="E22" s="155"/>
      <c r="F22" s="97"/>
      <c r="G22" s="20" t="s">
        <v>42</v>
      </c>
      <c r="H22" s="41" t="s">
        <v>24</v>
      </c>
      <c r="I22" s="14">
        <v>4.3174999999999999</v>
      </c>
      <c r="J22" s="14">
        <v>0.20219999999999999</v>
      </c>
      <c r="K22" s="116"/>
      <c r="L22" s="202" t="s">
        <v>137</v>
      </c>
      <c r="M22" s="204"/>
      <c r="N22" s="82" t="s">
        <v>25</v>
      </c>
      <c r="O22" s="82" t="s">
        <v>25</v>
      </c>
      <c r="P22" s="82" t="s">
        <v>25</v>
      </c>
      <c r="Q22" s="82" t="s">
        <v>25</v>
      </c>
      <c r="R22" s="206"/>
      <c r="S22" s="201"/>
      <c r="T22" s="1"/>
    </row>
    <row r="23" spans="1:20" x14ac:dyDescent="0.25">
      <c r="A23" s="157"/>
      <c r="B23" s="97"/>
      <c r="C23" s="97"/>
      <c r="D23" s="185"/>
      <c r="E23" s="155"/>
      <c r="F23" s="97"/>
      <c r="G23" s="20" t="s">
        <v>29</v>
      </c>
      <c r="H23" s="41" t="s">
        <v>24</v>
      </c>
      <c r="I23" s="14">
        <v>0.7419</v>
      </c>
      <c r="J23" s="14">
        <v>0.20219999999999999</v>
      </c>
      <c r="K23" s="116"/>
      <c r="L23" s="202" t="s">
        <v>137</v>
      </c>
      <c r="M23" s="204"/>
      <c r="N23" s="82" t="s">
        <v>25</v>
      </c>
      <c r="O23" s="82" t="s">
        <v>25</v>
      </c>
      <c r="P23" s="82" t="s">
        <v>25</v>
      </c>
      <c r="Q23" s="82" t="s">
        <v>25</v>
      </c>
      <c r="R23" s="206"/>
      <c r="S23" s="201"/>
      <c r="T23" s="1"/>
    </row>
    <row r="24" spans="1:20" x14ac:dyDescent="0.25">
      <c r="A24" s="157"/>
      <c r="B24" s="97"/>
      <c r="C24" s="97"/>
      <c r="D24" s="185"/>
      <c r="E24" s="155"/>
      <c r="F24" s="97"/>
      <c r="G24" s="20" t="s">
        <v>30</v>
      </c>
      <c r="H24" s="41" t="s">
        <v>24</v>
      </c>
      <c r="I24" s="14">
        <v>0.16669999999999999</v>
      </c>
      <c r="J24" s="14">
        <v>2.7E-2</v>
      </c>
      <c r="K24" s="116"/>
      <c r="L24" s="202" t="s">
        <v>137</v>
      </c>
      <c r="M24" s="204"/>
      <c r="N24" s="82" t="s">
        <v>25</v>
      </c>
      <c r="O24" s="82" t="s">
        <v>25</v>
      </c>
      <c r="P24" s="82" t="s">
        <v>25</v>
      </c>
      <c r="Q24" s="82" t="s">
        <v>25</v>
      </c>
      <c r="R24" s="207"/>
      <c r="S24" s="201"/>
      <c r="T24" s="1"/>
    </row>
    <row r="25" spans="1:20" ht="25.5" customHeight="1" x14ac:dyDescent="0.25">
      <c r="A25" s="157">
        <v>6</v>
      </c>
      <c r="B25" s="98" t="s">
        <v>138</v>
      </c>
      <c r="C25" s="97" t="s">
        <v>139</v>
      </c>
      <c r="D25" s="188" t="s">
        <v>184</v>
      </c>
      <c r="E25" s="155">
        <v>43161</v>
      </c>
      <c r="F25" s="97" t="s">
        <v>140</v>
      </c>
      <c r="G25" s="20" t="s">
        <v>141</v>
      </c>
      <c r="H25" s="41" t="s">
        <v>24</v>
      </c>
      <c r="I25" s="10">
        <v>3.27E-2</v>
      </c>
      <c r="J25" s="10">
        <v>3.8999999999999998E-3</v>
      </c>
      <c r="K25" s="116" t="s">
        <v>58</v>
      </c>
      <c r="L25" s="116" t="s">
        <v>124</v>
      </c>
      <c r="M25" s="116">
        <v>44491</v>
      </c>
      <c r="N25" s="36">
        <v>1.47E-2</v>
      </c>
      <c r="O25" s="36">
        <v>1.0223999999999999E-3</v>
      </c>
      <c r="P25" s="34">
        <f t="shared" si="3"/>
        <v>1.36776E-2</v>
      </c>
      <c r="Q25" s="23">
        <f t="shared" si="4"/>
        <v>0.9304489795918367</v>
      </c>
      <c r="R25" s="208" t="s">
        <v>187</v>
      </c>
      <c r="S25" s="186">
        <v>44594</v>
      </c>
      <c r="T25" s="1"/>
    </row>
    <row r="26" spans="1:20" ht="25.5" customHeight="1" x14ac:dyDescent="0.25">
      <c r="A26" s="157"/>
      <c r="B26" s="97"/>
      <c r="C26" s="97"/>
      <c r="D26" s="188"/>
      <c r="E26" s="155"/>
      <c r="F26" s="97"/>
      <c r="G26" s="20" t="s">
        <v>29</v>
      </c>
      <c r="H26" s="41" t="s">
        <v>24</v>
      </c>
      <c r="I26" s="10">
        <v>6.0000000000000001E-3</v>
      </c>
      <c r="J26" s="10">
        <v>5.1000000000000004E-3</v>
      </c>
      <c r="K26" s="116"/>
      <c r="L26" s="116" t="s">
        <v>137</v>
      </c>
      <c r="M26" s="116" t="s">
        <v>137</v>
      </c>
      <c r="N26" s="36">
        <v>1.9199999999999998E-2</v>
      </c>
      <c r="O26" s="36">
        <v>1.9042199999999999E-2</v>
      </c>
      <c r="P26" s="34">
        <f t="shared" si="3"/>
        <v>1.5779999999999961E-4</v>
      </c>
      <c r="Q26" s="23">
        <f t="shared" si="4"/>
        <v>8.2187499999999795E-3</v>
      </c>
      <c r="R26" s="208"/>
      <c r="S26" s="199"/>
      <c r="T26" s="1"/>
    </row>
    <row r="27" spans="1:20" ht="25.5" customHeight="1" x14ac:dyDescent="0.25">
      <c r="A27" s="157"/>
      <c r="B27" s="97"/>
      <c r="C27" s="97"/>
      <c r="D27" s="188"/>
      <c r="E27" s="155"/>
      <c r="F27" s="97"/>
      <c r="G27" s="20" t="s">
        <v>30</v>
      </c>
      <c r="H27" s="41" t="s">
        <v>24</v>
      </c>
      <c r="I27" s="10">
        <v>1E-3</v>
      </c>
      <c r="J27" s="10">
        <v>6.9999999999999999E-4</v>
      </c>
      <c r="K27" s="116"/>
      <c r="L27" s="116" t="s">
        <v>137</v>
      </c>
      <c r="M27" s="116" t="s">
        <v>137</v>
      </c>
      <c r="N27" s="36">
        <v>2.5999999999999999E-3</v>
      </c>
      <c r="O27" s="36">
        <v>4.0768200000000001E-3</v>
      </c>
      <c r="P27" s="34">
        <f t="shared" si="3"/>
        <v>-1.4768200000000002E-3</v>
      </c>
      <c r="Q27" s="23">
        <f t="shared" si="4"/>
        <v>-0.56800769230769244</v>
      </c>
      <c r="R27" s="208"/>
      <c r="S27" s="199"/>
      <c r="T27" s="1"/>
    </row>
    <row r="28" spans="1:20" ht="15" customHeight="1" x14ac:dyDescent="0.25">
      <c r="A28" s="157">
        <v>7</v>
      </c>
      <c r="B28" s="98" t="s">
        <v>36</v>
      </c>
      <c r="C28" s="98" t="s">
        <v>37</v>
      </c>
      <c r="D28" s="160" t="s">
        <v>38</v>
      </c>
      <c r="E28" s="155">
        <v>43159</v>
      </c>
      <c r="F28" s="93" t="s">
        <v>39</v>
      </c>
      <c r="G28" s="49" t="s">
        <v>40</v>
      </c>
      <c r="H28" s="4" t="s">
        <v>24</v>
      </c>
      <c r="I28" s="44">
        <v>0.11899999999999999</v>
      </c>
      <c r="J28" s="44">
        <v>0.114</v>
      </c>
      <c r="K28" s="155" t="s">
        <v>58</v>
      </c>
      <c r="L28" s="116" t="s">
        <v>124</v>
      </c>
      <c r="M28" s="116">
        <v>44551</v>
      </c>
      <c r="N28" s="22">
        <v>7.1499999999999994E-2</v>
      </c>
      <c r="O28" s="22">
        <v>4.5999999999999999E-2</v>
      </c>
      <c r="P28" s="6">
        <f>I28-O28</f>
        <v>7.2999999999999995E-2</v>
      </c>
      <c r="Q28" s="45">
        <f t="shared" si="4"/>
        <v>0.35664335664335661</v>
      </c>
      <c r="R28" s="97" t="s">
        <v>178</v>
      </c>
      <c r="S28" s="186">
        <v>44607</v>
      </c>
      <c r="T28" s="1"/>
    </row>
    <row r="29" spans="1:20" x14ac:dyDescent="0.25">
      <c r="A29" s="157"/>
      <c r="B29" s="98"/>
      <c r="C29" s="98"/>
      <c r="D29" s="160"/>
      <c r="E29" s="155"/>
      <c r="F29" s="93"/>
      <c r="G29" s="49" t="s">
        <v>30</v>
      </c>
      <c r="H29" s="4" t="s">
        <v>24</v>
      </c>
      <c r="I29" s="44">
        <v>4.1000000000000002E-2</v>
      </c>
      <c r="J29" s="44">
        <v>3.7999999999999999E-2</v>
      </c>
      <c r="K29" s="155"/>
      <c r="L29" s="116"/>
      <c r="M29" s="116"/>
      <c r="N29" s="22">
        <v>2.3800000000000002E-2</v>
      </c>
      <c r="O29" s="22">
        <v>1.6899999999999998E-2</v>
      </c>
      <c r="P29" s="6">
        <f t="shared" ref="P29:P30" si="5">I29-O29</f>
        <v>2.4100000000000003E-2</v>
      </c>
      <c r="Q29" s="45">
        <f t="shared" si="4"/>
        <v>0.28991596638655476</v>
      </c>
      <c r="R29" s="97"/>
      <c r="S29" s="186"/>
    </row>
    <row r="30" spans="1:20" ht="15.75" thickBot="1" x14ac:dyDescent="0.3">
      <c r="A30" s="158"/>
      <c r="B30" s="113"/>
      <c r="C30" s="113"/>
      <c r="D30" s="209"/>
      <c r="E30" s="156"/>
      <c r="F30" s="115"/>
      <c r="G30" s="81" t="s">
        <v>29</v>
      </c>
      <c r="H30" s="58" t="s">
        <v>24</v>
      </c>
      <c r="I30" s="59">
        <v>0.246</v>
      </c>
      <c r="J30" s="59">
        <v>0.189</v>
      </c>
      <c r="K30" s="156"/>
      <c r="L30" s="117"/>
      <c r="M30" s="117"/>
      <c r="N30" s="60">
        <v>0.11849999999999999</v>
      </c>
      <c r="O30" s="60">
        <v>9.2600000000000002E-2</v>
      </c>
      <c r="P30" s="61">
        <f t="shared" si="5"/>
        <v>0.15339999999999998</v>
      </c>
      <c r="Q30" s="62">
        <f t="shared" si="4"/>
        <v>0.21856540084388179</v>
      </c>
      <c r="R30" s="124"/>
      <c r="S30" s="187"/>
    </row>
  </sheetData>
  <mergeCells count="85">
    <mergeCell ref="E28:E30"/>
    <mergeCell ref="F28:F30"/>
    <mergeCell ref="R28:R30"/>
    <mergeCell ref="A28:A30"/>
    <mergeCell ref="B28:B30"/>
    <mergeCell ref="C28:C30"/>
    <mergeCell ref="D28:D30"/>
    <mergeCell ref="K28:K30"/>
    <mergeCell ref="L28:L30"/>
    <mergeCell ref="M28:M30"/>
    <mergeCell ref="A25:A27"/>
    <mergeCell ref="B25:B27"/>
    <mergeCell ref="C25:C27"/>
    <mergeCell ref="D25:D27"/>
    <mergeCell ref="S25:S27"/>
    <mergeCell ref="R25:R27"/>
    <mergeCell ref="E25:E27"/>
    <mergeCell ref="F25:F27"/>
    <mergeCell ref="K25:K27"/>
    <mergeCell ref="L25:L27"/>
    <mergeCell ref="M25:M27"/>
    <mergeCell ref="S18:S20"/>
    <mergeCell ref="S21:S24"/>
    <mergeCell ref="E15:E17"/>
    <mergeCell ref="D15:D17"/>
    <mergeCell ref="C15:C17"/>
    <mergeCell ref="R18:R20"/>
    <mergeCell ref="K21:K24"/>
    <mergeCell ref="L21:L24"/>
    <mergeCell ref="M21:M24"/>
    <mergeCell ref="R21:R24"/>
    <mergeCell ref="F21:F24"/>
    <mergeCell ref="B15:B17"/>
    <mergeCell ref="A15:A17"/>
    <mergeCell ref="S6:S14"/>
    <mergeCell ref="F15:F17"/>
    <mergeCell ref="K15:K17"/>
    <mergeCell ref="M15:M17"/>
    <mergeCell ref="S15:S17"/>
    <mergeCell ref="R15:R17"/>
    <mergeCell ref="F6:F14"/>
    <mergeCell ref="K6:K14"/>
    <mergeCell ref="L6:L14"/>
    <mergeCell ref="M6:M14"/>
    <mergeCell ref="R6:R14"/>
    <mergeCell ref="A6:A14"/>
    <mergeCell ref="B6:B14"/>
    <mergeCell ref="C6:C14"/>
    <mergeCell ref="E6:E14"/>
    <mergeCell ref="S1:S2"/>
    <mergeCell ref="A3:A5"/>
    <mergeCell ref="B3:B5"/>
    <mergeCell ref="C3:C5"/>
    <mergeCell ref="D3:D5"/>
    <mergeCell ref="E3:E5"/>
    <mergeCell ref="F3:F5"/>
    <mergeCell ref="K3:K5"/>
    <mergeCell ref="L3:L5"/>
    <mergeCell ref="M3:M5"/>
    <mergeCell ref="R3:R5"/>
    <mergeCell ref="S3:S5"/>
    <mergeCell ref="A1:A2"/>
    <mergeCell ref="B1:B2"/>
    <mergeCell ref="D6:D14"/>
    <mergeCell ref="S28:S30"/>
    <mergeCell ref="R1:R2"/>
    <mergeCell ref="K1:Q1"/>
    <mergeCell ref="A18:A20"/>
    <mergeCell ref="D18:D20"/>
    <mergeCell ref="E18:E20"/>
    <mergeCell ref="F18:F20"/>
    <mergeCell ref="K18:K20"/>
    <mergeCell ref="B18:B20"/>
    <mergeCell ref="C18:C20"/>
    <mergeCell ref="C1:C2"/>
    <mergeCell ref="D1:D2"/>
    <mergeCell ref="E1:J1"/>
    <mergeCell ref="L18:L20"/>
    <mergeCell ref="M18:M20"/>
    <mergeCell ref="L15:L17"/>
    <mergeCell ref="A21:A24"/>
    <mergeCell ref="B21:B24"/>
    <mergeCell ref="C21:C24"/>
    <mergeCell ref="D21:D24"/>
    <mergeCell ref="E21:E24"/>
  </mergeCells>
  <pageMargins left="0.7" right="0.7" top="0.75" bottom="0.75" header="0.3" footer="0.3"/>
  <pageSetup paperSize="9" scale="4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2021m._TA</vt:lpstr>
      <vt:lpstr>2021m._GA</vt:lpstr>
      <vt:lpstr>2021m._AA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Vidas Stašauskas</dc:creator>
  <cp:lastModifiedBy>Vidas Stašauskas</cp:lastModifiedBy>
  <cp:lastPrinted>2022-04-06T20:09:50Z</cp:lastPrinted>
  <dcterms:created xsi:type="dcterms:W3CDTF">2022-04-05T14:49:40Z</dcterms:created>
  <dcterms:modified xsi:type="dcterms:W3CDTF">2022-04-06T20:09:54Z</dcterms:modified>
</cp:coreProperties>
</file>