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irinik\Desktop\SND priemone\rezervinis saras\"/>
    </mc:Choice>
  </mc:AlternateContent>
  <xr:revisionPtr revIDLastSave="0" documentId="13_ncr:1_{564B2F87-214C-44E2-BBD0-B14F31AFEF6B}" xr6:coauthVersionLast="47" xr6:coauthVersionMax="47" xr10:uidLastSave="{00000000-0000-0000-0000-000000000000}"/>
  <bookViews>
    <workbookView xWindow="-120" yWindow="-120" windowWidth="21840" windowHeight="13020" xr2:uid="{480DFD43-C9B5-4A80-AA95-607CE7A2791E}"/>
  </bookViews>
  <sheets>
    <sheet name="Rezervinis sąrašas 2023" sheetId="1" r:id="rId1"/>
    <sheet name="Sheet1" sheetId="2" r:id="rId2"/>
  </sheets>
  <definedNames>
    <definedName name="_xlnm._FilterDatabase" localSheetId="0" hidden="1">'Rezervinis sąrašas 2023'!$A$5:$R$103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5" i="1" l="1"/>
  <c r="H8" i="2"/>
  <c r="H7" i="2" l="1"/>
  <c r="H6" i="2"/>
  <c r="Q107" i="1"/>
  <c r="J105" i="1"/>
  <c r="K105" i="1"/>
  <c r="L105" i="1"/>
  <c r="M105" i="1"/>
  <c r="N105" i="1"/>
  <c r="O105" i="1"/>
  <c r="Q105" i="1"/>
  <c r="I105" i="1"/>
  <c r="P8" i="1"/>
  <c r="P7" i="1"/>
  <c r="P6" i="1"/>
  <c r="P34" i="1"/>
  <c r="P35" i="1"/>
  <c r="P36" i="1"/>
  <c r="P37" i="1"/>
  <c r="P38" i="1"/>
  <c r="P39" i="1"/>
  <c r="P40" i="1"/>
  <c r="P33" i="1"/>
  <c r="Q108" i="1" l="1"/>
  <c r="P107" i="1"/>
  <c r="H9" i="1"/>
  <c r="H10" i="1"/>
  <c r="H11" i="1"/>
  <c r="H12" i="1"/>
  <c r="H13" i="1"/>
  <c r="H14"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P59" i="1"/>
  <c r="P102" i="1"/>
  <c r="H44" i="1"/>
  <c r="H45" i="1"/>
  <c r="H46" i="1"/>
  <c r="H47"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7" i="1"/>
  <c r="H98" i="1"/>
  <c r="H99" i="1"/>
  <c r="H100" i="1"/>
  <c r="H101" i="1"/>
  <c r="H102" i="1"/>
  <c r="H103" i="1"/>
  <c r="P105" i="1" l="1"/>
  <c r="P108" i="1" s="1"/>
</calcChain>
</file>

<file path=xl/sharedStrings.xml><?xml version="1.0" encoding="utf-8"?>
<sst xmlns="http://schemas.openxmlformats.org/spreadsheetml/2006/main" count="430" uniqueCount="294">
  <si>
    <t>Projekto vykdytojas</t>
  </si>
  <si>
    <t>Daugiabučio namo adresas</t>
  </si>
  <si>
    <t>Paraiškos numeris</t>
  </si>
  <si>
    <t>Paraiškos pateikimo data</t>
  </si>
  <si>
    <t>Numatoma atsisakyti SND balionų, proc.</t>
  </si>
  <si>
    <t>Prašoma finansavimo suma, Eur</t>
  </si>
  <si>
    <t>Siūloma finansavimo suma, Eur</t>
  </si>
  <si>
    <t>Išvada dėl projekto tinkamumo finansuoti</t>
  </si>
  <si>
    <t>Viso</t>
  </si>
  <si>
    <t>Projektavimas, Eur be PVM (pildoma tik skirstomųjų tinklų operatoriaus vykdomiems projektams)</t>
  </si>
  <si>
    <t>Darbai iki nuosavybės ribos, Eur be PVM (pildoma tik skirstomųjų tinklų operatoriaus vykdomiems projektams)</t>
  </si>
  <si>
    <t>Kompensacija už darbus laiptinėse ir bendros paskirties patalpose, Eur be PVM</t>
  </si>
  <si>
    <t>Kompensacija už darbus butuose, Eur be PVM</t>
  </si>
  <si>
    <t>Kompensacija už įsigyjamas virykles, Eur be PVM</t>
  </si>
  <si>
    <t>Administravimo išlaidos, Eur be PVM</t>
  </si>
  <si>
    <t>SND balionų skaičius name iki projekto įgyvendinimo, vnt.</t>
  </si>
  <si>
    <t>SND balionų skaičius po projekto įgyvendinimo, vnt.</t>
  </si>
  <si>
    <t>PVM suma (skaičiuojama nuo visų projekto veiklų)</t>
  </si>
  <si>
    <t>Planuojamos vykdyti projekto veiklos ir jų išlaidos</t>
  </si>
  <si>
    <t>Eil. Nr.</t>
  </si>
  <si>
    <t>Uždaroji akcinė bendrovė "Lazdijų vanduo"</t>
  </si>
  <si>
    <t>UAB Mano Būstas Vakarai</t>
  </si>
  <si>
    <t>Šilalės r. sav., Kvėdarna, Žalioji g. 3</t>
  </si>
  <si>
    <t>Šilalės r. sav., Šilalė, Maironio g. 19</t>
  </si>
  <si>
    <t>Šilalės r. sav., Kvėdarna, Žalioji g. 2</t>
  </si>
  <si>
    <t>UAB "Santermita"</t>
  </si>
  <si>
    <t>UAB Mano Būstas Alytus</t>
  </si>
  <si>
    <t>Šilalės r. sav., Kvėdarna, Žalioji g. 1A</t>
  </si>
  <si>
    <t>Telšių r. sav., Telšiai, Luokės g. 73</t>
  </si>
  <si>
    <t>Telšių r. sav., Telšiai, Stoties g. 33</t>
  </si>
  <si>
    <t>Tauragės r. sav., Tauragė, Žemaitės g. 3</t>
  </si>
  <si>
    <t>Šilalės r. sav., Kvėdarna, K. Jauniaus g. 5D</t>
  </si>
  <si>
    <t>Šilalės r. sav., Šilalė, Žemaitės g. 6</t>
  </si>
  <si>
    <t>Tauragės r. sav., Tauragė, Gedimino g. 24</t>
  </si>
  <si>
    <t>KK-EM-NDB05-0312</t>
  </si>
  <si>
    <t>KK-EM-NDB05-0313</t>
  </si>
  <si>
    <t>KK-EM-NDB05-0314</t>
  </si>
  <si>
    <t>KK-EM-NDB05-0315</t>
  </si>
  <si>
    <t>KK-EM-NDB05-0316</t>
  </si>
  <si>
    <t>KK-EM-NDB05-0317</t>
  </si>
  <si>
    <t>KK-EM-NDB05-0318</t>
  </si>
  <si>
    <t>KK-EM-NDB05-0319</t>
  </si>
  <si>
    <t>KK-EM-NDB05-0320</t>
  </si>
  <si>
    <t>KK-EM-NDB05-0321</t>
  </si>
  <si>
    <t>KK-EM-NDB05-0322</t>
  </si>
  <si>
    <t>KK-EM-NDB05-0323</t>
  </si>
  <si>
    <t>KK-EM-NDB05-0324</t>
  </si>
  <si>
    <t>KK-EM-NDB05-0325</t>
  </si>
  <si>
    <t>KK-EM-NDB05-0326</t>
  </si>
  <si>
    <t>KK-EM-NDB05-0327</t>
  </si>
  <si>
    <t>KK-EM-NDB05-0328</t>
  </si>
  <si>
    <t>KK-EM-NDB05-0329</t>
  </si>
  <si>
    <t>KK-EM-NDB05-0330</t>
  </si>
  <si>
    <t>KK-EM-NDB05-0331</t>
  </si>
  <si>
    <t>KK-EM-NDB05-0332</t>
  </si>
  <si>
    <t>KK-EM-NDB05-0333</t>
  </si>
  <si>
    <t>KK-EM-NDB05-0334</t>
  </si>
  <si>
    <t>KK-EM-NDB05-0335</t>
  </si>
  <si>
    <t>KK-EM-NDB05-0336</t>
  </si>
  <si>
    <t>KK-EM-NDB05-0337</t>
  </si>
  <si>
    <t>KK-EM-NDB05-0338</t>
  </si>
  <si>
    <t>KK-EM-NDB05-0339</t>
  </si>
  <si>
    <t>KK-EM-NDB05-0340</t>
  </si>
  <si>
    <t>KK-EM-NDB05-0341</t>
  </si>
  <si>
    <t>KK-EM-NDB05-0342</t>
  </si>
  <si>
    <t>KK-EM-NDB05-0343</t>
  </si>
  <si>
    <t>KK-EM-NDB05-0344</t>
  </si>
  <si>
    <t>KK-EM-NDB05-0345</t>
  </si>
  <si>
    <t>KK-EM-NDB05-0346</t>
  </si>
  <si>
    <t>KK-EM-NDB05-0347</t>
  </si>
  <si>
    <t>KK-EM-NDB05-0348</t>
  </si>
  <si>
    <t>KK-EM-NDB05-0349</t>
  </si>
  <si>
    <t>KK-EM-NDB05-0350</t>
  </si>
  <si>
    <t>KK-EM-NDB05-0351</t>
  </si>
  <si>
    <t>KK-EM-NDB05-0352</t>
  </si>
  <si>
    <t>KK-EM-NDB05-0353</t>
  </si>
  <si>
    <t>KK-EM-NDB05-0354</t>
  </si>
  <si>
    <t>KK-EM-NDB05-0355</t>
  </si>
  <si>
    <t>KK-EM-NDB05-0356</t>
  </si>
  <si>
    <t>KK-EM-NDB05-0357</t>
  </si>
  <si>
    <t>KK-EM-NDB05-0358</t>
  </si>
  <si>
    <t>KK-EM-NDB05-0359</t>
  </si>
  <si>
    <t>KK-EM-NDB05-0360</t>
  </si>
  <si>
    <t>KK-EM-NDB05-0361</t>
  </si>
  <si>
    <t>KK-EM-NDB05-0362</t>
  </si>
  <si>
    <t>KK-EM-NDB05-0363</t>
  </si>
  <si>
    <t>KK-EM-NDB05-0364</t>
  </si>
  <si>
    <t>KK-EM-NDB05-0365</t>
  </si>
  <si>
    <t>KK-EM-NDB05-0366</t>
  </si>
  <si>
    <t>KK-EM-NDB05-0367</t>
  </si>
  <si>
    <t>KK-EM-NDB05-0368</t>
  </si>
  <si>
    <t>KK-EM-NDB05-0369</t>
  </si>
  <si>
    <t>KK-EM-NDB05-0370</t>
  </si>
  <si>
    <t>KK-EM-NDB05-0371</t>
  </si>
  <si>
    <t>KK-EM-NDB05-0372</t>
  </si>
  <si>
    <t>KK-EM-NDB05-0373</t>
  </si>
  <si>
    <t>KK-EM-NDB05-0374</t>
  </si>
  <si>
    <t>Uždaroji akcinė bendrovė "PASLAUGOS BŪSTUI"</t>
  </si>
  <si>
    <t>Civinity namai Klaipėda, UAB</t>
  </si>
  <si>
    <t>Zita Guzevičienė</t>
  </si>
  <si>
    <t>Uždaroji akcinė bendrovė TAURAGĖS BUTŲ ŪKIS</t>
  </si>
  <si>
    <t>Civinity namai vakarai, UAB</t>
  </si>
  <si>
    <t>Vaidas Ratkevičius</t>
  </si>
  <si>
    <t>Audronė Šikarskaitė</t>
  </si>
  <si>
    <t>Savivaldybės įmonė Telšių butų ūkis</t>
  </si>
  <si>
    <t>Savivaldybės įmonė "Plungės būstas"</t>
  </si>
  <si>
    <t>UAB Kuršėnų komunalinis ūkis</t>
  </si>
  <si>
    <t>Uždaroji akcinė bendrovė "Kazlų Rūdos šilumos tinklai"</t>
  </si>
  <si>
    <t>Uždaroji akcinė bendrovė "Molėtų švara"</t>
  </si>
  <si>
    <t>Uždaroji akcinė bendrovė "Kaišiadorių butų ūkis"</t>
  </si>
  <si>
    <t>Robert Juckevič</t>
  </si>
  <si>
    <t>UAB "Gargždų būstas"</t>
  </si>
  <si>
    <t>Uždaroji akcinė bendrovė "Kalvarijos komunalininkas"</t>
  </si>
  <si>
    <t>2023-05-15</t>
  </si>
  <si>
    <t>2023-05-16</t>
  </si>
  <si>
    <t>2023-05-18</t>
  </si>
  <si>
    <t>2023-05-19</t>
  </si>
  <si>
    <t>2023-05-22</t>
  </si>
  <si>
    <t>2023-05-23</t>
  </si>
  <si>
    <t>2023-05-24</t>
  </si>
  <si>
    <t>2023-05-27</t>
  </si>
  <si>
    <t>2023-05-30</t>
  </si>
  <si>
    <t>2023-05-31</t>
  </si>
  <si>
    <t>2023-06-01</t>
  </si>
  <si>
    <t>Nepatikrintos 2023 m. gautos paraiškos.
(Bus atliekamas šių paraiškų vertinimas. Duomenys ir sumos po paraiškų patikrinimo gali tikslintis, gali būti atmetimų. Dėl siūlymo skirti finansavimą 2024 m. bus teikiami atskiri sąrašai. Šioms paraiškoms bus skiriamas prioritetas prieš naujai 2024 m. gaunamas paraiškas.)</t>
  </si>
  <si>
    <t>Klaipėdos m. sav., Klaipėda, Galinio pylimo g. 24</t>
  </si>
  <si>
    <t>Klaipėdos m. sav., Klaipėda, Minijos g. 49</t>
  </si>
  <si>
    <t>Klaipėdos m. sav., Klaipėda, Bangų g. 17</t>
  </si>
  <si>
    <t>Šakių r. sav., Išdagų k., Žiedo g. 2</t>
  </si>
  <si>
    <t>Tauragės r. sav., Tauragė, Vytauto g. 62</t>
  </si>
  <si>
    <t>Klaipėdos m. sav., Klaipėda, Minijos g. 129</t>
  </si>
  <si>
    <t>Elektrėnų sav., Vievis, Naujoji g. 15A</t>
  </si>
  <si>
    <t>Elektrėnų sav., Elektrėnai, Stoties g. 45A</t>
  </si>
  <si>
    <t>Elektrėnų sav., Elektrėnai, Stoties g. 45B</t>
  </si>
  <si>
    <t>Klaipėdos m. sav., Klaipėda, H. Manto g. 76</t>
  </si>
  <si>
    <t>Klaipėdos m. sav., Klaipėda, Jaunystės g. 4</t>
  </si>
  <si>
    <t>Marijampolės sav., Marijampolė, Parko g. 20</t>
  </si>
  <si>
    <t>Telšių r. sav., Telšiai, S. Daukanto g. 43</t>
  </si>
  <si>
    <t>Telšių r. sav., Telšiai, Masčio g. 36</t>
  </si>
  <si>
    <t>Plungės r. sav., Plungė, Stoties g. 24</t>
  </si>
  <si>
    <t>Telšių r. sav., Telšiai, Džiugo g. 1</t>
  </si>
  <si>
    <t>Šiaulių r. sav., Raudėnai, Jaunimo g. 4</t>
  </si>
  <si>
    <t>Šiaulių r. sav., Šilėnai, Ateities g. 5</t>
  </si>
  <si>
    <t>Alytaus m. sav., Alytus, S. Dariaus ir S. Girėno g. 6</t>
  </si>
  <si>
    <t>Šilalės r. sav., Kvėdarna, Žalioji g. 6</t>
  </si>
  <si>
    <t>Šilalės r. sav., Šilalė, Dariaus ir Girėno g. 37</t>
  </si>
  <si>
    <t>Šialės r. sav., Šilalė, Dariaus ir Girėno g. 63</t>
  </si>
  <si>
    <t>Tauragės r. sav., Tauragė, J. Tumo- Vaižganto g. 118</t>
  </si>
  <si>
    <t>Kazlų Rūdos sav., Kazlų Rūda, Daukanto g. 20</t>
  </si>
  <si>
    <t>Lazdijų r. sav., Lazdijai, Dzūkų g. 17</t>
  </si>
  <si>
    <t>Lazdijų r. sav., Kailinių k., Kailinių g. 7</t>
  </si>
  <si>
    <t>Lazdijų r. sav., Lazdijai, M. Gustaičio g. 2</t>
  </si>
  <si>
    <t>Lazdijų r. sav., Lazdijai, M. Gustaičio g. 5</t>
  </si>
  <si>
    <t>Lazdijų r. sav., Kailinių k., Ryto g. 23</t>
  </si>
  <si>
    <t>Lazdijų r. sav., Lazdijai, Seinų g. 5</t>
  </si>
  <si>
    <t>Lazdijų r. sav., Veisiejai, Vilties g. 18</t>
  </si>
  <si>
    <t>Lazdijų r. sav., Veisiejai, Vilties g. 20</t>
  </si>
  <si>
    <t>Molėtų r. sav., Molėtai, Ažubalių g. 12 (pirma laiptinė)</t>
  </si>
  <si>
    <t>Kaišiadorių r. sav., Žiežmariai, Žaslių g. 62A</t>
  </si>
  <si>
    <t>Kaišiadorių r. sav., Žiežmariai, Rožių g. 1</t>
  </si>
  <si>
    <t>Kaišiadorių r. sav., Kaišiadorys, Gedimino g. 109</t>
  </si>
  <si>
    <t>Kaišiadorių r. sav., Kaišiadorys, Girelės g. 39</t>
  </si>
  <si>
    <t>Vilniaus raj. sav., Kalvelių k., Margių 7</t>
  </si>
  <si>
    <t>Kaišiadorių r. sav., Stasiūnai, Ateities g. 8</t>
  </si>
  <si>
    <t>Kaišiadorių r. sav., Pravieniškės, Pravieniškių g. 15</t>
  </si>
  <si>
    <t>Kaišiadorių r. sav., Pravieniškės, Pravieniškių g. 17</t>
  </si>
  <si>
    <t>Kauno r. sav., Girionių k., Liepų g. 7</t>
  </si>
  <si>
    <t>Kaišiadorių r. sav., Pravieniškės, Pravieniškių g. 19</t>
  </si>
  <si>
    <t>Kaišiadorių r. sav., Pravieniškės, Pravieniškių g. 25</t>
  </si>
  <si>
    <t>Kaišiadorių r. sav., Pravieniškės, Pravieniškių g. 31</t>
  </si>
  <si>
    <t>Kaišiadorių r. sav., Pravieniškės, Pravieniškių g. 51</t>
  </si>
  <si>
    <t>Lazdijų r. sav., Veisiejai, Ateities g. 5</t>
  </si>
  <si>
    <t>Lazdijų r. sav., Lazdijai, Dainavos g. 11</t>
  </si>
  <si>
    <t>Lazdijų r. sav., Lazdijai, M. Gustaičio g. 3</t>
  </si>
  <si>
    <t>Klaipėdos r. sav., Vėžaičiai, Gargždų g. 24</t>
  </si>
  <si>
    <t>Kalvarijos r. sav., Kalvarija, Suvalkų g. 25</t>
  </si>
  <si>
    <t>Kauno r. sav., Domeikava, Neries g. 7</t>
  </si>
  <si>
    <t>Elektrėnų sav., Vievis, Stoties g. 45A</t>
  </si>
  <si>
    <t>KK-EM-NDB01-0508</t>
  </si>
  <si>
    <t>KK-EM-NDB01-0606</t>
  </si>
  <si>
    <t>KK-EM-NDB01-0681</t>
  </si>
  <si>
    <t>KK-EM-NDB01-0737</t>
  </si>
  <si>
    <t>KK-EM-NDB01-0752</t>
  </si>
  <si>
    <t>KK-EM-NDB01-0761</t>
  </si>
  <si>
    <t>KK-EM-NDB01-0823</t>
  </si>
  <si>
    <t>KK-EM-NDB01-0838</t>
  </si>
  <si>
    <t>KK-EM-NDB01-0893</t>
  </si>
  <si>
    <t>KK-EM-NDB01-0904</t>
  </si>
  <si>
    <t>KK-EM-NDB01-0922</t>
  </si>
  <si>
    <t>KK-EM-NDB01-0949</t>
  </si>
  <si>
    <t>KK-EM-NDB01-0974</t>
  </si>
  <si>
    <t>KK-EM-NDB01-0977</t>
  </si>
  <si>
    <t>KK-EM-NDB01-1001</t>
  </si>
  <si>
    <t>KK-EM-NDB01-1004</t>
  </si>
  <si>
    <t>KK-EM-NDB01-1005</t>
  </si>
  <si>
    <t>KK-EM-NDB01-1006</t>
  </si>
  <si>
    <t>KK-EM-NDB01-1036</t>
  </si>
  <si>
    <t>KK-EM-NDB01-1053</t>
  </si>
  <si>
    <t>KK-EM-NDB01-1056</t>
  </si>
  <si>
    <t>KK-EM-NDB01-1059</t>
  </si>
  <si>
    <t>KK-EM-NDB03-0284</t>
  </si>
  <si>
    <t>KK-EM-NDB03-0287</t>
  </si>
  <si>
    <t>KK-EM-NDB03-0290</t>
  </si>
  <si>
    <t>KK-EM-NDB03-0311</t>
  </si>
  <si>
    <t>KK-EM-NDB03-0313</t>
  </si>
  <si>
    <t>KK-EM-NDB03-0318</t>
  </si>
  <si>
    <t>KK-EM-NDB03-0345</t>
  </si>
  <si>
    <t>KK-EM-NDB05-0053</t>
  </si>
  <si>
    <t>KK-EM-NDB05-0174</t>
  </si>
  <si>
    <t>KK-EM-NDB05-0239</t>
  </si>
  <si>
    <t>KK-EM-NDB05-0241</t>
  </si>
  <si>
    <t>KK-EM-NDB05-0293</t>
  </si>
  <si>
    <t>KK-EM-NDB05-0311</t>
  </si>
  <si>
    <t>Kazimieras Jurgelevičius</t>
  </si>
  <si>
    <t>Klaipėdos r. sav., Drevernos k., Bangų g. 6</t>
  </si>
  <si>
    <t>Jolita Perednienė</t>
  </si>
  <si>
    <t>Marijampolės sav., Puskelnių k., Taikos g. 1</t>
  </si>
  <si>
    <t>Daugiabučio namo Vytauto g. 5 savininkų bendrija</t>
  </si>
  <si>
    <t>Trakų r. sav., Trakai, Vytauto g. 5</t>
  </si>
  <si>
    <t>Aurimas Bliutas</t>
  </si>
  <si>
    <t>Šilutės r. sav., Šilutė, Dariaus ir Girėno g. 6</t>
  </si>
  <si>
    <t>Dmitrijus Fiodorovas</t>
  </si>
  <si>
    <t>Trakų r. sav., Aukštadvaris, Technikumo g. 10</t>
  </si>
  <si>
    <t>Namo bendrija "Juknaičių pirmūnai"</t>
  </si>
  <si>
    <t>Šilutės r. sav., Juknaičių k., Šiloko g. 4</t>
  </si>
  <si>
    <t>Erika Drulienė</t>
  </si>
  <si>
    <t>Trakų r. sav., Rūdiškės, Pietų g. 39A</t>
  </si>
  <si>
    <t>Edmundas Gedgaudas</t>
  </si>
  <si>
    <t>UAB "Verkių būstas"</t>
  </si>
  <si>
    <t>Vilniaus m. sav., Vilnius, Popieriaus g. 1</t>
  </si>
  <si>
    <t>Daugiabučio namo savininkų bendrija "Viečiūnai"</t>
  </si>
  <si>
    <t>Druskininkų sav., Viečiūnų mstl., Jaunystės g. 2</t>
  </si>
  <si>
    <t>Uždaroji akcinė bendrovė "Šakių šilumos tinklai"</t>
  </si>
  <si>
    <t>Šakių r. sav., Šakiai, V. Kudirkos g. 41</t>
  </si>
  <si>
    <t>Kauno m. sav., Kaunas, J. Borutos g. 8</t>
  </si>
  <si>
    <t>UAB "Orenus"</t>
  </si>
  <si>
    <t>Vilniaus m. sav., Vilnius, Platiniškių g. 4</t>
  </si>
  <si>
    <t>Rasa Kopicė</t>
  </si>
  <si>
    <t>Šakių r. sav., Išdagų k., Žiedo g. 6</t>
  </si>
  <si>
    <t>UAB Mano Būstas Baltija</t>
  </si>
  <si>
    <t>Klaipėdos m. sav., Klaipėda, Lietuvininkų a. 11</t>
  </si>
  <si>
    <t>Klaipėdos m. sav., Klaipėda, Šaulių g. 42</t>
  </si>
  <si>
    <t>Klaipėdos m. sav., Klaipėda, Šaulių g. 44</t>
  </si>
  <si>
    <t>Klaipėdos m. sav., Klaipėda, Ramioji g. 8</t>
  </si>
  <si>
    <t>UAB Mano Būstas NPC</t>
  </si>
  <si>
    <t>Trakų r. sav., Lentvaris, Lauko g. 9</t>
  </si>
  <si>
    <t>Kauno m. sav., Kaunas, Vijūnų g. 3</t>
  </si>
  <si>
    <t>Daugiabučių namų savininkų bendrija "Senamiestis"</t>
  </si>
  <si>
    <t>Alytaus m. sav., Alytus, Vilniaus g. 12</t>
  </si>
  <si>
    <t>Alytaus m. sav., Alytus, Vilniaus g. 14</t>
  </si>
  <si>
    <t>Birutė Janickienė</t>
  </si>
  <si>
    <t>Varėnos r. sav., Merkinė, Vilniaus g. 71</t>
  </si>
  <si>
    <t>Uždaroji akcinė bendrovė "Ukmergės butų ūkis"</t>
  </si>
  <si>
    <t>Ukmergės r. sav., Ukmergė, Gedimino g. 3</t>
  </si>
  <si>
    <t>Ukmergės r. sav., Ukmergė, Vytauto g. 8</t>
  </si>
  <si>
    <t>Vilniaus r. sav., Kreivalaužių k., Taikos g. 2</t>
  </si>
  <si>
    <t>Vitalijus Remeika</t>
  </si>
  <si>
    <t>Biržų r. sav., Vabalninkas, S. Nėries g. 14</t>
  </si>
  <si>
    <t>Uždaroji akcinė bendrovė "Nemenčinės komunalininkas"</t>
  </si>
  <si>
    <t>Vilniaus r. sav., Raudondvario k., Liepų al. 17</t>
  </si>
  <si>
    <t>Gediminas Lapkus</t>
  </si>
  <si>
    <t>Vilniaus m. sav., Vilnius, Siesikų g. 15C</t>
  </si>
  <si>
    <t>Daugiabučio namo savininkų bendrija Nemuno g. 31</t>
  </si>
  <si>
    <t>Alytaus r. sav., Radžiūnų k., Nemuno g. 31</t>
  </si>
  <si>
    <t>Šilalės r. sav., Šilalė, Žemaitės g. 10</t>
  </si>
  <si>
    <t>Vilniaus m. sav., Vilnius, Konduktorių g. 3</t>
  </si>
  <si>
    <t>Uždaroji akcinė bendrovė "Pakruojo komunalininkas"</t>
  </si>
  <si>
    <t>Pakruojo r. sav., Pakruojo k., Skvero g. 6</t>
  </si>
  <si>
    <t>Uždaroji akcinė bendrovė "Pasvalio butų ūkis"</t>
  </si>
  <si>
    <t>Pasvalio r. sav., Pajiešmenių k., Taikos g. 3</t>
  </si>
  <si>
    <t>UAB Komunalinių paslaugų centras</t>
  </si>
  <si>
    <t>Kauno r. sav., Ežerėlis, Kauno g. 31A</t>
  </si>
  <si>
    <t>2021-05-20</t>
  </si>
  <si>
    <t>2021-05-23</t>
  </si>
  <si>
    <t>2021-05-24</t>
  </si>
  <si>
    <t>2021-05-27</t>
  </si>
  <si>
    <t>2022-05-02</t>
  </si>
  <si>
    <t>2022-05-03</t>
  </si>
  <si>
    <t>KK-EM-NDB04-0003</t>
  </si>
  <si>
    <t xml:space="preserve">KK-EM-NDB04-0005 </t>
  </si>
  <si>
    <t>KK-EM-NDB06-0005</t>
  </si>
  <si>
    <t>AB "Energijos skirstymo operatorius"</t>
  </si>
  <si>
    <t>Pagal sąrašą (1 daugiabutis)</t>
  </si>
  <si>
    <t>-</t>
  </si>
  <si>
    <t>Pagal sąrašą (4 daugiabučiai)</t>
  </si>
  <si>
    <t>Iš jų ESO</t>
  </si>
  <si>
    <t>Daugiabučių atstovai</t>
  </si>
  <si>
    <t>Informavo 01-15 telefonu. Į pranešimus APVIS ir el. p. neatsakė.</t>
  </si>
  <si>
    <t>PASTABOS</t>
  </si>
  <si>
    <t xml:space="preserve">IŠ 2023 REZERVINIO PARAIŠKŲ SĄRAŠO IŠBRAUKTI DAUGIABUČIAI NAMAI (po vykdytos apklausos informavo, kad nebeplanuojama įgyvendinti projekto/ prašyti paramos)																		</t>
  </si>
  <si>
    <t>Priemonės "Suskystintų naftos dujų balionų daugiabučiuose pakeitimas kitais energijos šaltiniais" 2023 m. rezervinių paraiškų sąrašas</t>
  </si>
  <si>
    <t>2023 metais šiems projektams buvo skirtas finansavimas, tačiau projektai liko neįgyvendinti (nepateikti MP).</t>
  </si>
  <si>
    <t xml:space="preserve">Šilutės r. sav., Usėnų k., Vytauto g. 5 </t>
  </si>
  <si>
    <t xml:space="preserve">01-12 informavo el. paštu.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</si>
</sst>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0.00_ ;\-#,##0.00\ "/>
  </numFmts>
  <fonts count="13" x14ac:knownFonts="1">
    <font>
      <sz val="11"/>
      <color theme="1"/>
      <name val="Calibri"/>
      <family val="2"/>
      <charset val="186"/>
      <scheme val="minor"/>
    </font>
    <font>
      <b/>
      <sz val="11"/>
      <name val="Times New Roman"/>
      <family val="1"/>
    </font>
    <font>
      <sz val="11"/>
      <name val="Times New Roman"/>
      <family val="1"/>
    </font>
    <font>
      <sz val="11"/>
      <color theme="1"/>
      <name val="Calibri"/>
      <family val="2"/>
      <charset val="186"/>
      <scheme val="minor"/>
    </font>
    <font>
      <sz val="11"/>
      <name val="Calibri"/>
      <family val="2"/>
      <charset val="186"/>
      <scheme val="minor"/>
    </font>
    <font>
      <b/>
      <sz val="14"/>
      <name val="Times New Roman"/>
      <family val="1"/>
    </font>
    <font>
      <sz val="8"/>
      <name val="Calibri"/>
      <family val="2"/>
      <charset val="186"/>
      <scheme val="minor"/>
    </font>
    <font>
      <sz val="11"/>
      <color theme="1"/>
      <name val="Times New Roman"/>
      <family val="1"/>
    </font>
    <font>
      <sz val="11"/>
      <name val="Times New Roman"/>
      <family val="1"/>
      <charset val="186"/>
    </font>
    <font>
      <sz val="11"/>
      <color theme="4"/>
      <name val="Calibri"/>
      <family val="2"/>
      <charset val="186"/>
      <scheme val="minor"/>
    </font>
    <font>
      <sz val="10"/>
      <name val="Times New Roman"/>
      <family val="1"/>
    </font>
    <font>
      <b/>
      <sz val="11"/>
      <name val="Calibri"/>
      <family val="2"/>
      <scheme val="minor"/>
    </font>
    <font>
      <b/>
      <sz val="11"/>
      <color theme="1"/>
      <name val="Times New Roman"/>
      <family val="1"/>
    </font>
  </fonts>
  <fills count="5">
    <fill>
      <patternFill patternType="none"/>
    </fill>
    <fill>
      <patternFill patternType="gray125"/>
    </fill>
    <fill>
      <patternFill patternType="solid">
        <fgColor rgb="FFDDDDDD"/>
        <bgColor rgb="FFDDDDDD"/>
      </patternFill>
    </fill>
    <fill>
      <patternFill patternType="solid">
        <fgColor theme="9" tint="0.79998168889431442"/>
        <bgColor indexed="64"/>
      </patternFill>
    </fill>
    <fill>
      <patternFill patternType="solid">
        <fgColor theme="5"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0000"/>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rgb="FF000000"/>
      </right>
      <top style="medium">
        <color indexed="64"/>
      </top>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rgb="FF000000"/>
      </left>
      <right style="medium">
        <color indexed="64"/>
      </right>
      <top/>
      <bottom/>
      <diagonal/>
    </border>
    <border>
      <left/>
      <right style="medium">
        <color rgb="FF000000"/>
      </right>
      <top/>
      <bottom/>
      <diagonal/>
    </border>
    <border>
      <left style="thin">
        <color indexed="64"/>
      </left>
      <right/>
      <top/>
      <bottom style="thin">
        <color indexed="64"/>
      </bottom>
      <diagonal/>
    </border>
    <border>
      <left/>
      <right style="medium">
        <color indexed="64"/>
      </right>
      <top/>
      <bottom/>
      <diagonal/>
    </border>
    <border>
      <left style="thin">
        <color indexed="64"/>
      </left>
      <right/>
      <top/>
      <bottom/>
      <diagonal/>
    </border>
  </borders>
  <cellStyleXfs count="3">
    <xf numFmtId="0" fontId="0" fillId="0" borderId="0"/>
    <xf numFmtId="9" fontId="3" fillId="0" borderId="0" applyFont="0" applyFill="0" applyBorder="0" applyAlignment="0" applyProtection="0"/>
    <xf numFmtId="43" fontId="3" fillId="0" borderId="0" applyFont="0" applyFill="0" applyBorder="0" applyAlignment="0" applyProtection="0"/>
  </cellStyleXfs>
  <cellXfs count="126">
    <xf numFmtId="0" fontId="0" fillId="0" borderId="0" xfId="0"/>
    <xf numFmtId="0" fontId="2" fillId="0" borderId="0" xfId="0" applyFont="1" applyAlignment="1">
      <alignment horizontal="left" wrapText="1"/>
    </xf>
    <xf numFmtId="0" fontId="2" fillId="0" borderId="0" xfId="0" applyFont="1" applyAlignment="1">
      <alignment horizontal="center" wrapText="1"/>
    </xf>
    <xf numFmtId="0" fontId="1" fillId="0" borderId="0" xfId="0" applyFont="1" applyAlignment="1">
      <alignment vertical="center" wrapText="1"/>
    </xf>
    <xf numFmtId="0" fontId="4" fillId="0" borderId="0" xfId="0" applyFont="1" applyAlignment="1">
      <alignment horizontal="left" wrapText="1"/>
    </xf>
    <xf numFmtId="0" fontId="4" fillId="0" borderId="0" xfId="0" applyFont="1" applyAlignment="1">
      <alignment wrapText="1"/>
    </xf>
    <xf numFmtId="0" fontId="4" fillId="0" borderId="0" xfId="0" applyFont="1" applyAlignment="1">
      <alignment horizontal="center" wrapText="1"/>
    </xf>
    <xf numFmtId="4" fontId="2" fillId="0" borderId="3" xfId="0" applyNumberFormat="1" applyFont="1" applyBorder="1" applyAlignment="1">
      <alignment wrapText="1"/>
    </xf>
    <xf numFmtId="0" fontId="2" fillId="0" borderId="0" xfId="0" applyFont="1" applyAlignment="1">
      <alignment wrapText="1"/>
    </xf>
    <xf numFmtId="4" fontId="2" fillId="0" borderId="0" xfId="0" applyNumberFormat="1" applyFont="1" applyAlignment="1">
      <alignment horizontal="center" wrapText="1"/>
    </xf>
    <xf numFmtId="10" fontId="2" fillId="0" borderId="0" xfId="0" applyNumberFormat="1" applyFont="1" applyAlignment="1">
      <alignment horizontal="center" wrapText="1"/>
    </xf>
    <xf numFmtId="10" fontId="4" fillId="0" borderId="0" xfId="0" applyNumberFormat="1" applyFont="1" applyAlignment="1">
      <alignment horizontal="center" wrapText="1"/>
    </xf>
    <xf numFmtId="4" fontId="2" fillId="0" borderId="2" xfId="0" applyNumberFormat="1" applyFont="1" applyBorder="1" applyAlignment="1">
      <alignment horizontal="center" wrapText="1"/>
    </xf>
    <xf numFmtId="4" fontId="1" fillId="0" borderId="2" xfId="0" applyNumberFormat="1" applyFont="1" applyBorder="1" applyAlignment="1">
      <alignment horizontal="center" wrapText="1"/>
    </xf>
    <xf numFmtId="0" fontId="2" fillId="0" borderId="1" xfId="0" applyFont="1" applyBorder="1"/>
    <xf numFmtId="0" fontId="2" fillId="0" borderId="1" xfId="0" applyFont="1" applyBorder="1" applyAlignment="1">
      <alignment horizontal="left"/>
    </xf>
    <xf numFmtId="0" fontId="2" fillId="0" borderId="1" xfId="0" applyFont="1" applyBorder="1" applyAlignment="1">
      <alignment horizontal="center"/>
    </xf>
    <xf numFmtId="164" fontId="2" fillId="0" borderId="7" xfId="1" applyNumberFormat="1" applyFont="1" applyFill="1" applyBorder="1" applyAlignment="1">
      <alignment horizontal="center" wrapText="1"/>
    </xf>
    <xf numFmtId="0" fontId="2" fillId="0" borderId="1" xfId="0" applyFont="1" applyBorder="1" applyAlignment="1">
      <alignment horizontal="center" wrapText="1"/>
    </xf>
    <xf numFmtId="4" fontId="7" fillId="0" borderId="1" xfId="0" applyNumberFormat="1" applyFont="1" applyBorder="1" applyAlignment="1">
      <alignment horizontal="center"/>
    </xf>
    <xf numFmtId="4" fontId="2" fillId="0" borderId="1" xfId="0" applyNumberFormat="1" applyFont="1" applyBorder="1" applyAlignment="1">
      <alignment horizontal="center"/>
    </xf>
    <xf numFmtId="0" fontId="7" fillId="0" borderId="5" xfId="0" applyFont="1" applyBorder="1" applyAlignment="1">
      <alignment horizontal="left" wrapText="1"/>
    </xf>
    <xf numFmtId="0" fontId="2" fillId="0" borderId="1" xfId="0" applyFont="1" applyBorder="1" applyAlignment="1">
      <alignment horizontal="left" wrapText="1"/>
    </xf>
    <xf numFmtId="4" fontId="1" fillId="0" borderId="0" xfId="0" applyNumberFormat="1" applyFont="1" applyAlignment="1">
      <alignment horizontal="center" wrapText="1"/>
    </xf>
    <xf numFmtId="0" fontId="5" fillId="0" borderId="0" xfId="0" applyFont="1" applyAlignment="1">
      <alignment horizontal="right" vertical="center" wrapText="1"/>
    </xf>
    <xf numFmtId="4" fontId="2" fillId="0" borderId="0" xfId="0" applyNumberFormat="1" applyFont="1" applyAlignment="1">
      <alignment wrapText="1"/>
    </xf>
    <xf numFmtId="0" fontId="10" fillId="0" borderId="0" xfId="0" applyFont="1" applyAlignment="1">
      <alignment horizontal="left" wrapText="1"/>
    </xf>
    <xf numFmtId="0" fontId="1" fillId="0" borderId="1" xfId="0" applyFont="1" applyBorder="1" applyAlignment="1">
      <alignment horizontal="center" vertical="center" textRotation="90" wrapText="1"/>
    </xf>
    <xf numFmtId="0" fontId="5" fillId="0" borderId="0" xfId="0" applyFont="1" applyAlignment="1">
      <alignment vertical="center" wrapText="1"/>
    </xf>
    <xf numFmtId="0" fontId="5" fillId="0" borderId="0" xfId="0" applyFont="1" applyAlignment="1">
      <alignment horizontal="left" vertical="center" wrapText="1"/>
    </xf>
    <xf numFmtId="0" fontId="7" fillId="3" borderId="7" xfId="0" applyFont="1" applyFill="1" applyBorder="1"/>
    <xf numFmtId="0" fontId="7" fillId="3" borderId="7" xfId="0" applyFont="1" applyFill="1" applyBorder="1" applyAlignment="1">
      <alignment horizontal="left"/>
    </xf>
    <xf numFmtId="0" fontId="7" fillId="3" borderId="7" xfId="0" applyFont="1" applyFill="1" applyBorder="1" applyAlignment="1">
      <alignment horizontal="center"/>
    </xf>
    <xf numFmtId="10" fontId="2" fillId="3" borderId="7" xfId="1" applyNumberFormat="1" applyFont="1" applyFill="1" applyBorder="1" applyAlignment="1">
      <alignment horizontal="center" wrapText="1"/>
    </xf>
    <xf numFmtId="4" fontId="2" fillId="3" borderId="7" xfId="0" applyNumberFormat="1" applyFont="1" applyFill="1" applyBorder="1" applyAlignment="1">
      <alignment horizontal="center" vertical="center" wrapText="1"/>
    </xf>
    <xf numFmtId="0" fontId="8" fillId="3" borderId="15" xfId="0" applyFont="1" applyFill="1" applyBorder="1" applyAlignment="1">
      <alignment vertical="top" wrapText="1"/>
    </xf>
    <xf numFmtId="0" fontId="2" fillId="3" borderId="0" xfId="0" applyFont="1" applyFill="1" applyAlignment="1">
      <alignment horizontal="center" wrapText="1"/>
    </xf>
    <xf numFmtId="0" fontId="7" fillId="3" borderId="1" xfId="0" applyFont="1" applyFill="1" applyBorder="1"/>
    <xf numFmtId="0" fontId="7" fillId="3" borderId="1" xfId="0" applyFont="1" applyFill="1" applyBorder="1" applyAlignment="1">
      <alignment horizontal="left"/>
    </xf>
    <xf numFmtId="0" fontId="7" fillId="3" borderId="1" xfId="0" applyFont="1" applyFill="1" applyBorder="1" applyAlignment="1">
      <alignment horizontal="center"/>
    </xf>
    <xf numFmtId="10" fontId="2" fillId="3" borderId="1" xfId="1" applyNumberFormat="1" applyFont="1" applyFill="1" applyBorder="1" applyAlignment="1">
      <alignment horizontal="center" wrapText="1"/>
    </xf>
    <xf numFmtId="4" fontId="2" fillId="3" borderId="1" xfId="0" applyNumberFormat="1" applyFont="1" applyFill="1" applyBorder="1" applyAlignment="1">
      <alignment horizontal="center" vertical="center" wrapText="1"/>
    </xf>
    <xf numFmtId="0" fontId="8" fillId="3" borderId="11" xfId="0" applyFont="1" applyFill="1" applyBorder="1" applyAlignment="1">
      <alignment vertical="top" wrapText="1"/>
    </xf>
    <xf numFmtId="0" fontId="2" fillId="3" borderId="1" xfId="0" applyFont="1" applyFill="1" applyBorder="1"/>
    <xf numFmtId="0" fontId="2" fillId="3" borderId="1" xfId="0" applyFont="1" applyFill="1" applyBorder="1" applyAlignment="1">
      <alignment horizontal="center"/>
    </xf>
    <xf numFmtId="0" fontId="4" fillId="3" borderId="0" xfId="0" applyFont="1" applyFill="1" applyAlignment="1">
      <alignment wrapText="1"/>
    </xf>
    <xf numFmtId="0" fontId="2" fillId="3" borderId="1" xfId="0" applyFont="1" applyFill="1" applyBorder="1" applyAlignment="1">
      <alignment horizontal="left"/>
    </xf>
    <xf numFmtId="0" fontId="9" fillId="3" borderId="0" xfId="0" applyFont="1" applyFill="1" applyAlignment="1">
      <alignment wrapText="1"/>
    </xf>
    <xf numFmtId="0" fontId="2" fillId="3" borderId="1" xfId="0" applyFont="1" applyFill="1" applyBorder="1" applyAlignment="1">
      <alignment horizontal="center" wrapText="1"/>
    </xf>
    <xf numFmtId="0" fontId="2" fillId="3" borderId="11" xfId="0" applyFont="1" applyFill="1" applyBorder="1" applyAlignment="1">
      <alignment vertical="top" wrapText="1"/>
    </xf>
    <xf numFmtId="4" fontId="4" fillId="0" borderId="0" xfId="0" applyNumberFormat="1" applyFont="1" applyAlignment="1">
      <alignment horizontal="center" wrapText="1"/>
    </xf>
    <xf numFmtId="0" fontId="1"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10" fontId="2" fillId="0" borderId="7" xfId="1" applyNumberFormat="1" applyFont="1" applyFill="1" applyBorder="1" applyAlignment="1">
      <alignment horizontal="center" wrapText="1"/>
    </xf>
    <xf numFmtId="4" fontId="2" fillId="0" borderId="1" xfId="0" applyNumberFormat="1" applyFont="1" applyBorder="1" applyAlignment="1">
      <alignment horizontal="center" vertical="center" wrapText="1"/>
    </xf>
    <xf numFmtId="14" fontId="2" fillId="0" borderId="1" xfId="0" applyNumberFormat="1" applyFont="1" applyBorder="1" applyAlignment="1">
      <alignment horizontal="left" vertical="center" wrapText="1"/>
    </xf>
    <xf numFmtId="0" fontId="2" fillId="0" borderId="7" xfId="0" applyFont="1" applyBorder="1" applyAlignment="1">
      <alignment vertical="center"/>
    </xf>
    <xf numFmtId="14" fontId="2" fillId="0" borderId="1" xfId="0" applyNumberFormat="1" applyFont="1" applyBorder="1" applyAlignment="1">
      <alignment horizontal="left" vertical="center"/>
    </xf>
    <xf numFmtId="0" fontId="2" fillId="0" borderId="1" xfId="0" applyFont="1" applyBorder="1" applyAlignment="1">
      <alignment horizontal="left" vertical="center"/>
    </xf>
    <xf numFmtId="0" fontId="2" fillId="0" borderId="7" xfId="0" applyFont="1" applyBorder="1" applyAlignment="1">
      <alignment horizontal="left" vertical="center" wrapText="1"/>
    </xf>
    <xf numFmtId="0" fontId="2" fillId="0" borderId="1" xfId="0" applyFont="1" applyBorder="1" applyAlignment="1">
      <alignment horizontal="center" vertical="center"/>
    </xf>
    <xf numFmtId="0" fontId="2" fillId="0" borderId="7" xfId="0" applyFont="1" applyBorder="1" applyAlignment="1">
      <alignment horizontal="center"/>
    </xf>
    <xf numFmtId="165" fontId="2" fillId="0" borderId="1" xfId="2" applyNumberFormat="1" applyFont="1" applyFill="1" applyBorder="1" applyAlignment="1">
      <alignment horizontal="center" vertical="center"/>
    </xf>
    <xf numFmtId="0" fontId="2" fillId="0" borderId="1" xfId="0" applyFont="1" applyBorder="1" applyAlignment="1">
      <alignment vertical="center"/>
    </xf>
    <xf numFmtId="0" fontId="2" fillId="0" borderId="7" xfId="0" applyFont="1" applyBorder="1" applyAlignment="1">
      <alignment horizontal="center" vertical="center"/>
    </xf>
    <xf numFmtId="0" fontId="2" fillId="0" borderId="1" xfId="0" applyFont="1" applyBorder="1" applyAlignment="1">
      <alignment wrapText="1"/>
    </xf>
    <xf numFmtId="0" fontId="2" fillId="0" borderId="7" xfId="0" applyFont="1" applyBorder="1"/>
    <xf numFmtId="0" fontId="2" fillId="0" borderId="7" xfId="0" applyFont="1" applyBorder="1" applyAlignment="1">
      <alignment horizontal="left"/>
    </xf>
    <xf numFmtId="0" fontId="11" fillId="0" borderId="0" xfId="0" applyFont="1" applyAlignment="1">
      <alignment horizontal="center"/>
    </xf>
    <xf numFmtId="10" fontId="2" fillId="0" borderId="1" xfId="1" applyNumberFormat="1" applyFont="1" applyFill="1" applyBorder="1" applyAlignment="1">
      <alignment horizontal="center" wrapText="1"/>
    </xf>
    <xf numFmtId="0" fontId="2" fillId="0" borderId="7" xfId="0" applyFont="1" applyBorder="1" applyAlignment="1">
      <alignment vertical="center" wrapText="1"/>
    </xf>
    <xf numFmtId="49" fontId="2" fillId="0" borderId="7" xfId="0" applyNumberFormat="1" applyFont="1" applyBorder="1" applyAlignment="1">
      <alignment horizontal="center" vertical="center" wrapText="1"/>
    </xf>
    <xf numFmtId="0" fontId="1" fillId="0" borderId="7" xfId="0" applyFont="1" applyBorder="1" applyAlignment="1">
      <alignment horizontal="center" vertical="center" textRotation="90" wrapText="1"/>
    </xf>
    <xf numFmtId="4" fontId="2" fillId="0" borderId="1" xfId="0" applyNumberFormat="1" applyFont="1" applyBorder="1" applyAlignment="1">
      <alignment horizontal="center" wrapText="1"/>
    </xf>
    <xf numFmtId="2" fontId="1" fillId="0" borderId="1" xfId="0" applyNumberFormat="1" applyFont="1" applyBorder="1" applyAlignment="1">
      <alignment horizontal="center" vertical="center" wrapText="1"/>
    </xf>
    <xf numFmtId="2" fontId="2" fillId="0" borderId="1" xfId="0" applyNumberFormat="1" applyFont="1" applyBorder="1" applyAlignment="1">
      <alignment vertical="center" wrapText="1"/>
    </xf>
    <xf numFmtId="2" fontId="2" fillId="0" borderId="1" xfId="0" applyNumberFormat="1" applyFont="1" applyBorder="1" applyAlignment="1">
      <alignment horizontal="left" vertical="center" wrapText="1"/>
    </xf>
    <xf numFmtId="2" fontId="2" fillId="0" borderId="1" xfId="0" applyNumberFormat="1" applyFont="1" applyBorder="1" applyAlignment="1">
      <alignment horizontal="center" vertical="center" wrapText="1"/>
    </xf>
    <xf numFmtId="2" fontId="1" fillId="0" borderId="1" xfId="0" applyNumberFormat="1" applyFont="1" applyBorder="1" applyAlignment="1">
      <alignment horizontal="center" vertical="center" textRotation="90" wrapText="1"/>
    </xf>
    <xf numFmtId="2" fontId="2" fillId="0" borderId="1" xfId="0" applyNumberFormat="1" applyFont="1" applyBorder="1" applyAlignment="1">
      <alignment horizontal="center" wrapText="1"/>
    </xf>
    <xf numFmtId="2" fontId="4" fillId="0" borderId="0" xfId="0" applyNumberFormat="1" applyFont="1" applyAlignment="1">
      <alignment wrapText="1"/>
    </xf>
    <xf numFmtId="0" fontId="4" fillId="0" borderId="1" xfId="0" applyFont="1" applyBorder="1" applyAlignment="1">
      <alignment wrapText="1"/>
    </xf>
    <xf numFmtId="0" fontId="12" fillId="0" borderId="1" xfId="0" applyFont="1" applyBorder="1" applyAlignment="1">
      <alignment horizontal="center" vertical="center" wrapText="1"/>
    </xf>
    <xf numFmtId="0" fontId="7" fillId="0" borderId="1" xfId="0" applyFont="1" applyBorder="1" applyAlignment="1">
      <alignment vertical="center" wrapText="1"/>
    </xf>
    <xf numFmtId="14" fontId="7" fillId="0" borderId="1" xfId="0" applyNumberFormat="1" applyFont="1" applyBorder="1" applyAlignment="1">
      <alignment horizontal="left" vertical="center" wrapText="1"/>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10" fontId="7" fillId="0" borderId="7" xfId="1" applyNumberFormat="1" applyFont="1" applyFill="1" applyBorder="1" applyAlignment="1">
      <alignment horizontal="center" wrapText="1"/>
    </xf>
    <xf numFmtId="0" fontId="12" fillId="0" borderId="1" xfId="0" applyFont="1" applyBorder="1" applyAlignment="1">
      <alignment horizontal="center" vertical="center" textRotation="90" wrapText="1"/>
    </xf>
    <xf numFmtId="0" fontId="7" fillId="0" borderId="1" xfId="0" applyFont="1" applyBorder="1" applyAlignment="1">
      <alignment horizontal="center"/>
    </xf>
    <xf numFmtId="4" fontId="7" fillId="0" borderId="1" xfId="0" applyNumberFormat="1" applyFont="1" applyBorder="1" applyAlignment="1">
      <alignment horizontal="center" vertical="center" wrapText="1"/>
    </xf>
    <xf numFmtId="0" fontId="0" fillId="0" borderId="0" xfId="0" applyAlignment="1">
      <alignment wrapText="1"/>
    </xf>
    <xf numFmtId="0" fontId="2" fillId="0" borderId="7" xfId="0" applyFont="1" applyBorder="1" applyAlignment="1">
      <alignment horizontal="center" vertical="center" wrapText="1"/>
    </xf>
    <xf numFmtId="0" fontId="2" fillId="4" borderId="7" xfId="0" applyFont="1" applyFill="1" applyBorder="1" applyAlignment="1">
      <alignment horizontal="center" vertical="center" wrapText="1"/>
    </xf>
    <xf numFmtId="0" fontId="2" fillId="4" borderId="7" xfId="0" applyFont="1" applyFill="1" applyBorder="1" applyAlignment="1">
      <alignment vertical="center" wrapText="1"/>
    </xf>
    <xf numFmtId="14" fontId="2" fillId="4" borderId="1" xfId="0" applyNumberFormat="1" applyFont="1" applyFill="1" applyBorder="1" applyAlignment="1">
      <alignment horizontal="left" vertical="center" wrapText="1"/>
    </xf>
    <xf numFmtId="0" fontId="2" fillId="4" borderId="7" xfId="0" applyFont="1" applyFill="1" applyBorder="1" applyAlignment="1">
      <alignment horizontal="left" vertical="center" wrapText="1"/>
    </xf>
    <xf numFmtId="0" fontId="1" fillId="4" borderId="7" xfId="0" applyFont="1" applyFill="1" applyBorder="1" applyAlignment="1">
      <alignment horizontal="center" vertical="center" wrapText="1"/>
    </xf>
    <xf numFmtId="10" fontId="1" fillId="4" borderId="7" xfId="0" applyNumberFormat="1" applyFont="1" applyFill="1" applyBorder="1" applyAlignment="1">
      <alignment horizontal="center" vertical="center" wrapText="1"/>
    </xf>
    <xf numFmtId="4" fontId="2" fillId="4" borderId="1" xfId="0" applyNumberFormat="1" applyFont="1" applyFill="1" applyBorder="1" applyAlignment="1">
      <alignment horizontal="center" wrapText="1"/>
    </xf>
    <xf numFmtId="0" fontId="1" fillId="4" borderId="1" xfId="0" applyFont="1" applyFill="1" applyBorder="1" applyAlignment="1">
      <alignment horizontal="center" vertical="center" textRotation="90" wrapText="1"/>
    </xf>
    <xf numFmtId="0" fontId="1" fillId="4" borderId="1" xfId="0" applyFont="1" applyFill="1" applyBorder="1" applyAlignment="1">
      <alignment horizontal="center" vertical="center" wrapText="1"/>
    </xf>
    <xf numFmtId="0" fontId="4" fillId="4" borderId="0" xfId="0" applyFont="1" applyFill="1" applyAlignment="1">
      <alignment wrapText="1"/>
    </xf>
    <xf numFmtId="0" fontId="1" fillId="4" borderId="7" xfId="0" applyFont="1" applyFill="1" applyBorder="1" applyAlignment="1">
      <alignment horizontal="center" vertical="center" textRotation="90" wrapText="1"/>
    </xf>
    <xf numFmtId="0" fontId="2" fillId="3" borderId="1" xfId="0" applyFont="1" applyFill="1" applyBorder="1" applyAlignment="1">
      <alignment horizontal="center" vertical="center" wrapText="1"/>
    </xf>
    <xf numFmtId="0" fontId="5" fillId="2" borderId="8" xfId="0" applyFont="1" applyFill="1" applyBorder="1" applyAlignment="1">
      <alignment horizontal="right" vertical="center" wrapText="1"/>
    </xf>
    <xf numFmtId="0" fontId="5" fillId="2" borderId="9" xfId="0" applyFont="1" applyFill="1" applyBorder="1" applyAlignment="1">
      <alignment horizontal="right" vertical="center" wrapText="1"/>
    </xf>
    <xf numFmtId="0" fontId="5" fillId="2" borderId="10" xfId="0" applyFont="1" applyFill="1" applyBorder="1" applyAlignment="1">
      <alignment horizontal="right" vertical="center" wrapText="1"/>
    </xf>
    <xf numFmtId="0" fontId="1" fillId="0" borderId="0" xfId="0" applyFont="1" applyAlignment="1">
      <alignment horizontal="center" vertical="center" wrapText="1"/>
    </xf>
    <xf numFmtId="0" fontId="1" fillId="0" borderId="0" xfId="0" applyFont="1" applyAlignment="1">
      <alignment wrapText="1"/>
    </xf>
    <xf numFmtId="0" fontId="1" fillId="0" borderId="4" xfId="0" applyFont="1" applyBorder="1" applyAlignment="1">
      <alignment horizontal="center" vertical="center" wrapText="1"/>
    </xf>
    <xf numFmtId="0" fontId="1" fillId="0" borderId="13" xfId="0" applyFont="1" applyBorder="1" applyAlignment="1">
      <alignment horizontal="center" vertical="center" wrapText="1"/>
    </xf>
    <xf numFmtId="10" fontId="1" fillId="0" borderId="1" xfId="0" applyNumberFormat="1" applyFont="1" applyBorder="1" applyAlignment="1">
      <alignment horizontal="center" vertical="center" wrapText="1"/>
    </xf>
    <xf numFmtId="2" fontId="1" fillId="0" borderId="6" xfId="0" applyNumberFormat="1" applyFont="1" applyBorder="1" applyAlignment="1">
      <alignment horizontal="center" vertical="center" wrapText="1"/>
    </xf>
    <xf numFmtId="2" fontId="1" fillId="0" borderId="14" xfId="0" applyNumberFormat="1" applyFont="1" applyBorder="1" applyAlignment="1">
      <alignment horizontal="center" vertical="center" wrapText="1"/>
    </xf>
    <xf numFmtId="2" fontId="1" fillId="0" borderId="12" xfId="0" applyNumberFormat="1" applyFont="1" applyBorder="1" applyAlignment="1">
      <alignment horizontal="center" vertical="center" wrapText="1"/>
    </xf>
    <xf numFmtId="2" fontId="1" fillId="0" borderId="16"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14" fontId="1" fillId="0" borderId="1" xfId="0" applyNumberFormat="1" applyFont="1" applyBorder="1" applyAlignment="1">
      <alignment horizontal="center" vertical="center" wrapText="1"/>
    </xf>
    <xf numFmtId="0" fontId="1" fillId="0" borderId="1" xfId="0" applyFont="1" applyBorder="1" applyAlignment="1">
      <alignment vertical="center" wrapText="1"/>
    </xf>
    <xf numFmtId="0" fontId="2" fillId="0" borderId="17" xfId="0" applyFont="1" applyBorder="1" applyAlignment="1">
      <alignment horizontal="center" vertical="center" wrapText="1"/>
    </xf>
    <xf numFmtId="0" fontId="2" fillId="0" borderId="15" xfId="0" applyFont="1" applyBorder="1" applyAlignment="1">
      <alignment horizontal="center" vertical="center" wrapText="1"/>
    </xf>
    <xf numFmtId="0" fontId="11" fillId="0" borderId="0" xfId="0" applyFont="1" applyAlignment="1">
      <alignment horizontal="center" wrapText="1"/>
    </xf>
  </cellXfs>
  <cellStyles count="3">
    <cellStyle name="Comma 2" xfId="2" xr:uid="{4D9F6396-BF95-4778-951D-8677A8DC8617}"/>
    <cellStyle name="Normal" xfId="0" builtinId="0"/>
    <cellStyle name="Percent" xfId="1" builtinId="5"/>
  </cellStyles>
  <dxfs count="5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3E426-5CA3-4A5C-A906-2ACAF295E18C}">
  <dimension ref="A2:S218"/>
  <sheetViews>
    <sheetView tabSelected="1" zoomScaleNormal="100" workbookViewId="0">
      <selection activeCell="R115" sqref="R115"/>
    </sheetView>
  </sheetViews>
  <sheetFormatPr defaultColWidth="8.85546875" defaultRowHeight="15" x14ac:dyDescent="0.25"/>
  <cols>
    <col min="1" max="1" width="5" style="5" customWidth="1"/>
    <col min="2" max="2" width="20.140625" style="5" customWidth="1"/>
    <col min="3" max="3" width="11.85546875" style="4" customWidth="1"/>
    <col min="4" max="4" width="48.7109375" style="4" customWidth="1"/>
    <col min="5" max="5" width="49.85546875" style="4" customWidth="1"/>
    <col min="6" max="6" width="13.85546875" style="6" customWidth="1"/>
    <col min="7" max="7" width="14.140625" style="6" customWidth="1"/>
    <col min="8" max="8" width="13.28515625" style="11" customWidth="1"/>
    <col min="9" max="9" width="9.5703125" style="5" customWidth="1"/>
    <col min="10" max="10" width="12.7109375" style="5" customWidth="1"/>
    <col min="11" max="11" width="12.7109375" style="6" customWidth="1"/>
    <col min="12" max="12" width="13" style="6" customWidth="1"/>
    <col min="13" max="13" width="12.5703125" style="6" customWidth="1"/>
    <col min="14" max="14" width="11" style="6" customWidth="1"/>
    <col min="15" max="15" width="10.85546875" style="6" customWidth="1"/>
    <col min="16" max="16" width="13.7109375" style="6" customWidth="1"/>
    <col min="17" max="17" width="13.28515625" style="6" customWidth="1"/>
    <col min="18" max="18" width="54.7109375" style="5" customWidth="1"/>
    <col min="19" max="19" width="24.85546875" style="5" customWidth="1"/>
    <col min="20" max="16384" width="8.85546875" style="5"/>
  </cols>
  <sheetData>
    <row r="2" spans="1:19" x14ac:dyDescent="0.25">
      <c r="A2" s="110" t="s">
        <v>290</v>
      </c>
      <c r="B2" s="110"/>
      <c r="C2" s="110"/>
      <c r="D2" s="111"/>
      <c r="E2" s="111"/>
      <c r="F2" s="111"/>
      <c r="G2" s="111"/>
      <c r="H2" s="111"/>
      <c r="I2" s="111"/>
      <c r="J2" s="111"/>
      <c r="K2" s="111"/>
      <c r="L2" s="111"/>
      <c r="M2" s="111"/>
      <c r="N2" s="111"/>
      <c r="O2" s="111"/>
      <c r="P2" s="111"/>
      <c r="Q2" s="111"/>
      <c r="R2" s="111"/>
    </row>
    <row r="3" spans="1:19" ht="15.75" thickBot="1" x14ac:dyDescent="0.3">
      <c r="A3" s="8"/>
      <c r="B3" s="8"/>
      <c r="C3" s="1"/>
      <c r="D3" s="1"/>
      <c r="E3" s="1"/>
      <c r="F3" s="2"/>
      <c r="G3" s="2"/>
      <c r="H3" s="10"/>
      <c r="I3" s="8"/>
      <c r="J3" s="8"/>
      <c r="K3" s="2"/>
      <c r="L3" s="2"/>
      <c r="M3" s="2"/>
      <c r="N3" s="2"/>
      <c r="O3" s="2"/>
      <c r="P3" s="2"/>
      <c r="Q3" s="2"/>
      <c r="R3" s="3"/>
    </row>
    <row r="4" spans="1:19" ht="15" customHeight="1" x14ac:dyDescent="0.25">
      <c r="A4" s="121" t="s">
        <v>19</v>
      </c>
      <c r="B4" s="122" t="s">
        <v>2</v>
      </c>
      <c r="C4" s="120" t="s">
        <v>3</v>
      </c>
      <c r="D4" s="119" t="s">
        <v>0</v>
      </c>
      <c r="E4" s="120" t="s">
        <v>1</v>
      </c>
      <c r="F4" s="119" t="s">
        <v>15</v>
      </c>
      <c r="G4" s="119" t="s">
        <v>16</v>
      </c>
      <c r="H4" s="114" t="s">
        <v>4</v>
      </c>
      <c r="I4" s="119" t="s">
        <v>18</v>
      </c>
      <c r="J4" s="119"/>
      <c r="K4" s="119"/>
      <c r="L4" s="119"/>
      <c r="M4" s="119"/>
      <c r="N4" s="119"/>
      <c r="O4" s="119"/>
      <c r="P4" s="117" t="s">
        <v>5</v>
      </c>
      <c r="Q4" s="115" t="s">
        <v>6</v>
      </c>
      <c r="R4" s="112" t="s">
        <v>7</v>
      </c>
    </row>
    <row r="5" spans="1:19" ht="192.75" x14ac:dyDescent="0.25">
      <c r="A5" s="119"/>
      <c r="B5" s="122"/>
      <c r="C5" s="120"/>
      <c r="D5" s="119"/>
      <c r="E5" s="120"/>
      <c r="F5" s="119"/>
      <c r="G5" s="119"/>
      <c r="H5" s="114"/>
      <c r="I5" s="27" t="s">
        <v>9</v>
      </c>
      <c r="J5" s="27" t="s">
        <v>10</v>
      </c>
      <c r="K5" s="27" t="s">
        <v>11</v>
      </c>
      <c r="L5" s="27" t="s">
        <v>12</v>
      </c>
      <c r="M5" s="27" t="s">
        <v>13</v>
      </c>
      <c r="N5" s="27" t="s">
        <v>14</v>
      </c>
      <c r="O5" s="27" t="s">
        <v>17</v>
      </c>
      <c r="P5" s="118"/>
      <c r="Q5" s="116"/>
      <c r="R5" s="113"/>
    </row>
    <row r="6" spans="1:19" s="104" customFormat="1" ht="30" x14ac:dyDescent="0.25">
      <c r="A6" s="95">
        <v>1</v>
      </c>
      <c r="B6" s="96" t="s">
        <v>278</v>
      </c>
      <c r="C6" s="97">
        <v>44766</v>
      </c>
      <c r="D6" s="98" t="s">
        <v>281</v>
      </c>
      <c r="E6" s="98" t="s">
        <v>282</v>
      </c>
      <c r="F6" s="99" t="s">
        <v>283</v>
      </c>
      <c r="G6" s="99" t="s">
        <v>283</v>
      </c>
      <c r="H6" s="100" t="s">
        <v>283</v>
      </c>
      <c r="I6" s="101">
        <v>1024</v>
      </c>
      <c r="J6" s="102"/>
      <c r="K6" s="102"/>
      <c r="L6" s="102"/>
      <c r="M6" s="102"/>
      <c r="N6" s="102"/>
      <c r="O6" s="102"/>
      <c r="P6" s="101">
        <f>I6</f>
        <v>1024</v>
      </c>
      <c r="Q6" s="101">
        <v>1024</v>
      </c>
      <c r="R6" s="103"/>
    </row>
    <row r="7" spans="1:19" s="104" customFormat="1" ht="30" x14ac:dyDescent="0.25">
      <c r="A7" s="95">
        <v>2</v>
      </c>
      <c r="B7" s="96" t="s">
        <v>279</v>
      </c>
      <c r="C7" s="97">
        <v>44767</v>
      </c>
      <c r="D7" s="98" t="s">
        <v>281</v>
      </c>
      <c r="E7" s="98" t="s">
        <v>282</v>
      </c>
      <c r="F7" s="99" t="s">
        <v>283</v>
      </c>
      <c r="G7" s="99" t="s">
        <v>283</v>
      </c>
      <c r="H7" s="100" t="s">
        <v>283</v>
      </c>
      <c r="I7" s="105"/>
      <c r="J7" s="101">
        <v>20004.330000000002</v>
      </c>
      <c r="K7" s="102"/>
      <c r="L7" s="102"/>
      <c r="M7" s="102"/>
      <c r="N7" s="102"/>
      <c r="O7" s="102"/>
      <c r="P7" s="101">
        <f>J7</f>
        <v>20004.330000000002</v>
      </c>
      <c r="Q7" s="101">
        <v>20004.330000000002</v>
      </c>
      <c r="R7" s="103"/>
    </row>
    <row r="8" spans="1:19" s="104" customFormat="1" ht="30" x14ac:dyDescent="0.25">
      <c r="A8" s="95">
        <v>3</v>
      </c>
      <c r="B8" s="96" t="s">
        <v>280</v>
      </c>
      <c r="C8" s="97">
        <v>45138</v>
      </c>
      <c r="D8" s="98" t="s">
        <v>281</v>
      </c>
      <c r="E8" s="98" t="s">
        <v>284</v>
      </c>
      <c r="F8" s="99" t="s">
        <v>283</v>
      </c>
      <c r="G8" s="99" t="s">
        <v>283</v>
      </c>
      <c r="H8" s="100" t="s">
        <v>283</v>
      </c>
      <c r="I8" s="105"/>
      <c r="J8" s="101">
        <v>77431.48</v>
      </c>
      <c r="K8" s="102"/>
      <c r="L8" s="102"/>
      <c r="M8" s="102"/>
      <c r="N8" s="102"/>
      <c r="O8" s="102"/>
      <c r="P8" s="101">
        <f>J8</f>
        <v>77431.48</v>
      </c>
      <c r="Q8" s="101">
        <v>77431.48</v>
      </c>
      <c r="R8" s="103"/>
    </row>
    <row r="9" spans="1:19" ht="30" x14ac:dyDescent="0.25">
      <c r="A9" s="94">
        <v>4</v>
      </c>
      <c r="B9" s="72" t="s">
        <v>178</v>
      </c>
      <c r="C9" s="57">
        <v>44323</v>
      </c>
      <c r="D9" s="61" t="s">
        <v>213</v>
      </c>
      <c r="E9" s="61" t="s">
        <v>214</v>
      </c>
      <c r="F9" s="73">
        <v>17</v>
      </c>
      <c r="G9" s="73">
        <v>0</v>
      </c>
      <c r="H9" s="55">
        <f t="shared" ref="H9:H40" si="0">(F9-G9)/F9</f>
        <v>1</v>
      </c>
      <c r="I9" s="74"/>
      <c r="J9" s="16"/>
      <c r="K9" s="75">
        <v>3400</v>
      </c>
      <c r="L9" s="75">
        <v>3400</v>
      </c>
      <c r="M9" s="75">
        <v>3400</v>
      </c>
      <c r="N9" s="75">
        <v>306</v>
      </c>
      <c r="O9" s="75">
        <v>2206.2600000000002</v>
      </c>
      <c r="P9" s="75">
        <v>12712.26</v>
      </c>
      <c r="Q9" s="56">
        <v>12712.26</v>
      </c>
      <c r="R9" s="51"/>
      <c r="S9" s="123" t="s">
        <v>291</v>
      </c>
    </row>
    <row r="10" spans="1:19" ht="30" x14ac:dyDescent="0.25">
      <c r="A10" s="54">
        <v>5</v>
      </c>
      <c r="B10" s="52" t="s">
        <v>179</v>
      </c>
      <c r="C10" s="57">
        <v>44330</v>
      </c>
      <c r="D10" s="53" t="s">
        <v>215</v>
      </c>
      <c r="E10" s="53" t="s">
        <v>216</v>
      </c>
      <c r="F10" s="54">
        <v>12</v>
      </c>
      <c r="G10" s="54">
        <v>1</v>
      </c>
      <c r="H10" s="55">
        <f t="shared" si="0"/>
        <v>0.91666666666666663</v>
      </c>
      <c r="I10" s="27"/>
      <c r="J10" s="16"/>
      <c r="K10" s="20">
        <v>2400</v>
      </c>
      <c r="L10" s="20">
        <v>2200</v>
      </c>
      <c r="M10" s="20">
        <v>2200</v>
      </c>
      <c r="N10" s="20">
        <v>204</v>
      </c>
      <c r="O10" s="20">
        <v>1470.84</v>
      </c>
      <c r="P10" s="20">
        <v>8474.84</v>
      </c>
      <c r="Q10" s="56">
        <v>8474.84</v>
      </c>
      <c r="R10" s="51"/>
      <c r="S10" s="123"/>
    </row>
    <row r="11" spans="1:19" ht="30" x14ac:dyDescent="0.25">
      <c r="A11" s="94">
        <v>6</v>
      </c>
      <c r="B11" s="52" t="s">
        <v>180</v>
      </c>
      <c r="C11" s="57">
        <v>44335</v>
      </c>
      <c r="D11" s="53" t="s">
        <v>217</v>
      </c>
      <c r="E11" s="53" t="s">
        <v>218</v>
      </c>
      <c r="F11" s="54">
        <v>12</v>
      </c>
      <c r="G11" s="54">
        <v>1</v>
      </c>
      <c r="H11" s="55">
        <f t="shared" si="0"/>
        <v>0.91666666666666663</v>
      </c>
      <c r="I11" s="27"/>
      <c r="J11" s="16"/>
      <c r="K11" s="56">
        <v>2000</v>
      </c>
      <c r="L11" s="56">
        <v>2200</v>
      </c>
      <c r="M11" s="56">
        <v>2200</v>
      </c>
      <c r="N11" s="56">
        <v>192</v>
      </c>
      <c r="O11" s="56">
        <v>1384.32</v>
      </c>
      <c r="P11" s="56">
        <v>7976.32</v>
      </c>
      <c r="Q11" s="56">
        <v>7976.32</v>
      </c>
      <c r="R11" s="51"/>
      <c r="S11" s="123"/>
    </row>
    <row r="12" spans="1:19" ht="30" x14ac:dyDescent="0.25">
      <c r="A12" s="54">
        <v>7</v>
      </c>
      <c r="B12" s="52" t="s">
        <v>181</v>
      </c>
      <c r="C12" s="53" t="s">
        <v>272</v>
      </c>
      <c r="D12" s="53" t="s">
        <v>219</v>
      </c>
      <c r="E12" s="53" t="s">
        <v>220</v>
      </c>
      <c r="F12" s="54">
        <v>12</v>
      </c>
      <c r="G12" s="54">
        <v>0</v>
      </c>
      <c r="H12" s="55">
        <f t="shared" si="0"/>
        <v>1</v>
      </c>
      <c r="I12" s="27"/>
      <c r="J12" s="16"/>
      <c r="K12" s="56">
        <v>0</v>
      </c>
      <c r="L12" s="56">
        <v>2000</v>
      </c>
      <c r="M12" s="56">
        <v>2400</v>
      </c>
      <c r="N12" s="56">
        <v>132</v>
      </c>
      <c r="O12" s="56">
        <v>951.72</v>
      </c>
      <c r="P12" s="56">
        <v>5483.72</v>
      </c>
      <c r="Q12" s="56">
        <v>5483.72</v>
      </c>
      <c r="R12" s="51"/>
      <c r="S12" s="123"/>
    </row>
    <row r="13" spans="1:19" ht="30" x14ac:dyDescent="0.25">
      <c r="A13" s="94">
        <v>8</v>
      </c>
      <c r="B13" s="52" t="s">
        <v>182</v>
      </c>
      <c r="C13" s="53" t="s">
        <v>273</v>
      </c>
      <c r="D13" s="53" t="s">
        <v>221</v>
      </c>
      <c r="E13" s="53" t="s">
        <v>222</v>
      </c>
      <c r="F13" s="54">
        <v>10</v>
      </c>
      <c r="G13" s="54">
        <v>0</v>
      </c>
      <c r="H13" s="55">
        <f t="shared" si="0"/>
        <v>1</v>
      </c>
      <c r="I13" s="27"/>
      <c r="J13" s="16"/>
      <c r="K13" s="56">
        <v>2400</v>
      </c>
      <c r="L13" s="56">
        <v>2000</v>
      </c>
      <c r="M13" s="56">
        <v>2000</v>
      </c>
      <c r="N13" s="56">
        <v>192</v>
      </c>
      <c r="O13" s="56">
        <v>1384.32</v>
      </c>
      <c r="P13" s="56">
        <v>7976.32</v>
      </c>
      <c r="Q13" s="56">
        <v>7976.32</v>
      </c>
      <c r="R13" s="51"/>
      <c r="S13" s="123"/>
    </row>
    <row r="14" spans="1:19" ht="30" x14ac:dyDescent="0.25">
      <c r="A14" s="54">
        <v>9</v>
      </c>
      <c r="B14" s="52" t="s">
        <v>183</v>
      </c>
      <c r="C14" s="53" t="s">
        <v>274</v>
      </c>
      <c r="D14" s="53" t="s">
        <v>223</v>
      </c>
      <c r="E14" s="53" t="s">
        <v>224</v>
      </c>
      <c r="F14" s="54">
        <v>8</v>
      </c>
      <c r="G14" s="54">
        <v>0</v>
      </c>
      <c r="H14" s="55">
        <f t="shared" si="0"/>
        <v>1</v>
      </c>
      <c r="I14" s="27"/>
      <c r="J14" s="16"/>
      <c r="K14" s="56">
        <v>2600</v>
      </c>
      <c r="L14" s="56">
        <v>1200</v>
      </c>
      <c r="M14" s="56">
        <v>1600</v>
      </c>
      <c r="N14" s="56">
        <v>162</v>
      </c>
      <c r="O14" s="56">
        <v>1168.02</v>
      </c>
      <c r="P14" s="56">
        <v>6730.02</v>
      </c>
      <c r="Q14" s="56">
        <v>6730.02</v>
      </c>
      <c r="R14" s="51"/>
      <c r="S14" s="123"/>
    </row>
    <row r="15" spans="1:19" ht="30" x14ac:dyDescent="0.25">
      <c r="A15" s="94">
        <v>10</v>
      </c>
      <c r="B15" s="52" t="s">
        <v>184</v>
      </c>
      <c r="C15" s="57">
        <v>44342</v>
      </c>
      <c r="D15" s="53" t="s">
        <v>225</v>
      </c>
      <c r="E15" s="53" t="s">
        <v>226</v>
      </c>
      <c r="F15" s="54">
        <v>6</v>
      </c>
      <c r="G15" s="54">
        <v>0</v>
      </c>
      <c r="H15" s="55">
        <f t="shared" si="0"/>
        <v>1</v>
      </c>
      <c r="I15" s="27"/>
      <c r="J15" s="16"/>
      <c r="K15" s="56">
        <v>2400</v>
      </c>
      <c r="L15" s="56">
        <v>1200</v>
      </c>
      <c r="M15" s="56">
        <v>1200</v>
      </c>
      <c r="N15" s="56">
        <v>0</v>
      </c>
      <c r="O15" s="56">
        <v>1008</v>
      </c>
      <c r="P15" s="56">
        <v>5808</v>
      </c>
      <c r="Q15" s="56">
        <v>5808</v>
      </c>
      <c r="R15" s="83"/>
      <c r="S15" s="123"/>
    </row>
    <row r="16" spans="1:19" ht="30" x14ac:dyDescent="0.25">
      <c r="A16" s="54">
        <v>11</v>
      </c>
      <c r="B16" s="52" t="s">
        <v>186</v>
      </c>
      <c r="C16" s="57">
        <v>44344</v>
      </c>
      <c r="D16" s="53" t="s">
        <v>228</v>
      </c>
      <c r="E16" s="53" t="s">
        <v>229</v>
      </c>
      <c r="F16" s="54">
        <v>6</v>
      </c>
      <c r="G16" s="54">
        <v>0</v>
      </c>
      <c r="H16" s="55">
        <f t="shared" si="0"/>
        <v>1</v>
      </c>
      <c r="I16" s="27"/>
      <c r="J16" s="16"/>
      <c r="K16" s="56">
        <v>1200</v>
      </c>
      <c r="L16" s="56">
        <v>1200</v>
      </c>
      <c r="M16" s="56">
        <v>1200</v>
      </c>
      <c r="N16" s="56">
        <v>108</v>
      </c>
      <c r="O16" s="56">
        <v>778.68</v>
      </c>
      <c r="P16" s="56">
        <v>4486.68</v>
      </c>
      <c r="Q16" s="56">
        <v>4486.68</v>
      </c>
      <c r="R16" s="51"/>
      <c r="S16" s="123"/>
    </row>
    <row r="17" spans="1:19" ht="30" x14ac:dyDescent="0.25">
      <c r="A17" s="94">
        <v>12</v>
      </c>
      <c r="B17" s="52" t="s">
        <v>187</v>
      </c>
      <c r="C17" s="57">
        <v>44344</v>
      </c>
      <c r="D17" s="53" t="s">
        <v>230</v>
      </c>
      <c r="E17" s="53" t="s">
        <v>231</v>
      </c>
      <c r="F17" s="54">
        <v>44</v>
      </c>
      <c r="G17" s="54">
        <v>0</v>
      </c>
      <c r="H17" s="55">
        <f t="shared" si="0"/>
        <v>1</v>
      </c>
      <c r="I17" s="27"/>
      <c r="J17" s="16"/>
      <c r="K17" s="56">
        <v>10000</v>
      </c>
      <c r="L17" s="56">
        <v>8800</v>
      </c>
      <c r="M17" s="56">
        <v>8800</v>
      </c>
      <c r="N17" s="56">
        <v>828</v>
      </c>
      <c r="O17" s="56">
        <v>5969.88</v>
      </c>
      <c r="P17" s="56">
        <v>34397.879999999997</v>
      </c>
      <c r="Q17" s="56">
        <v>34397.879999999997</v>
      </c>
      <c r="R17" s="51"/>
      <c r="S17" s="123"/>
    </row>
    <row r="18" spans="1:19" ht="30" x14ac:dyDescent="0.25">
      <c r="A18" s="54">
        <v>13</v>
      </c>
      <c r="B18" s="52" t="s">
        <v>189</v>
      </c>
      <c r="C18" s="57">
        <v>44347</v>
      </c>
      <c r="D18" s="53" t="s">
        <v>25</v>
      </c>
      <c r="E18" s="53" t="s">
        <v>234</v>
      </c>
      <c r="F18" s="54">
        <v>7</v>
      </c>
      <c r="G18" s="54">
        <v>0</v>
      </c>
      <c r="H18" s="55">
        <f t="shared" si="0"/>
        <v>1</v>
      </c>
      <c r="I18" s="27"/>
      <c r="J18" s="16"/>
      <c r="K18" s="56">
        <v>2400</v>
      </c>
      <c r="L18" s="56">
        <v>1400</v>
      </c>
      <c r="M18" s="56">
        <v>1400</v>
      </c>
      <c r="N18" s="56">
        <v>156</v>
      </c>
      <c r="O18" s="56">
        <v>294</v>
      </c>
      <c r="P18" s="56">
        <v>5650</v>
      </c>
      <c r="Q18" s="56">
        <v>5650</v>
      </c>
      <c r="R18" s="51"/>
      <c r="S18" s="123"/>
    </row>
    <row r="19" spans="1:19" ht="30" x14ac:dyDescent="0.25">
      <c r="A19" s="94">
        <v>14</v>
      </c>
      <c r="B19" s="52" t="s">
        <v>191</v>
      </c>
      <c r="C19" s="57">
        <v>44347</v>
      </c>
      <c r="D19" s="53" t="s">
        <v>237</v>
      </c>
      <c r="E19" s="53" t="s">
        <v>238</v>
      </c>
      <c r="F19" s="54">
        <v>12</v>
      </c>
      <c r="G19" s="54">
        <v>0</v>
      </c>
      <c r="H19" s="55">
        <f t="shared" si="0"/>
        <v>1</v>
      </c>
      <c r="I19" s="27"/>
      <c r="J19" s="16"/>
      <c r="K19" s="56">
        <v>3400</v>
      </c>
      <c r="L19" s="56">
        <v>2400</v>
      </c>
      <c r="M19" s="56">
        <v>2400</v>
      </c>
      <c r="N19" s="56">
        <v>246</v>
      </c>
      <c r="O19" s="56">
        <v>1731.66</v>
      </c>
      <c r="P19" s="56">
        <v>10177.66</v>
      </c>
      <c r="Q19" s="56">
        <v>10177.66</v>
      </c>
      <c r="R19" s="51"/>
      <c r="S19" s="123"/>
    </row>
    <row r="20" spans="1:19" ht="30" x14ac:dyDescent="0.25">
      <c r="A20" s="54">
        <v>15</v>
      </c>
      <c r="B20" s="52" t="s">
        <v>192</v>
      </c>
      <c r="C20" s="57">
        <v>44347</v>
      </c>
      <c r="D20" s="53" t="s">
        <v>239</v>
      </c>
      <c r="E20" s="53" t="s">
        <v>240</v>
      </c>
      <c r="F20" s="54">
        <v>6</v>
      </c>
      <c r="G20" s="54">
        <v>0</v>
      </c>
      <c r="H20" s="55">
        <f t="shared" si="0"/>
        <v>1</v>
      </c>
      <c r="I20" s="27"/>
      <c r="J20" s="16"/>
      <c r="K20" s="56">
        <v>1600</v>
      </c>
      <c r="L20" s="56">
        <v>1200</v>
      </c>
      <c r="M20" s="56">
        <v>1200</v>
      </c>
      <c r="N20" s="56">
        <v>120</v>
      </c>
      <c r="O20" s="56">
        <v>865.2</v>
      </c>
      <c r="P20" s="56">
        <v>4985.2</v>
      </c>
      <c r="Q20" s="56">
        <v>4985.2</v>
      </c>
      <c r="R20" s="51"/>
      <c r="S20" s="123"/>
    </row>
    <row r="21" spans="1:19" ht="30" x14ac:dyDescent="0.25">
      <c r="A21" s="94">
        <v>16</v>
      </c>
      <c r="B21" s="52" t="s">
        <v>193</v>
      </c>
      <c r="C21" s="57">
        <v>44348</v>
      </c>
      <c r="D21" s="53" t="s">
        <v>239</v>
      </c>
      <c r="E21" s="53" t="s">
        <v>241</v>
      </c>
      <c r="F21" s="54">
        <v>6</v>
      </c>
      <c r="G21" s="54">
        <v>0</v>
      </c>
      <c r="H21" s="55">
        <f t="shared" si="0"/>
        <v>1</v>
      </c>
      <c r="I21" s="27"/>
      <c r="J21" s="16"/>
      <c r="K21" s="56">
        <v>1600</v>
      </c>
      <c r="L21" s="56">
        <v>1200</v>
      </c>
      <c r="M21" s="56">
        <v>1200</v>
      </c>
      <c r="N21" s="56">
        <v>120</v>
      </c>
      <c r="O21" s="56">
        <v>865.2</v>
      </c>
      <c r="P21" s="56">
        <v>4985.2</v>
      </c>
      <c r="Q21" s="56">
        <v>4985.2</v>
      </c>
      <c r="R21" s="51"/>
      <c r="S21" s="123"/>
    </row>
    <row r="22" spans="1:19" ht="30" x14ac:dyDescent="0.25">
      <c r="A22" s="54">
        <v>17</v>
      </c>
      <c r="B22" s="52" t="s">
        <v>194</v>
      </c>
      <c r="C22" s="57">
        <v>44348</v>
      </c>
      <c r="D22" s="53" t="s">
        <v>239</v>
      </c>
      <c r="E22" s="53" t="s">
        <v>242</v>
      </c>
      <c r="F22" s="54">
        <v>4</v>
      </c>
      <c r="G22" s="54">
        <v>0</v>
      </c>
      <c r="H22" s="55">
        <f t="shared" si="0"/>
        <v>1</v>
      </c>
      <c r="I22" s="27"/>
      <c r="J22" s="16"/>
      <c r="K22" s="56">
        <v>1200</v>
      </c>
      <c r="L22" s="56">
        <v>800</v>
      </c>
      <c r="M22" s="56">
        <v>800</v>
      </c>
      <c r="N22" s="56">
        <v>84</v>
      </c>
      <c r="O22" s="56">
        <v>605.64</v>
      </c>
      <c r="P22" s="56">
        <v>3489.64</v>
      </c>
      <c r="Q22" s="56">
        <v>3489.64</v>
      </c>
      <c r="R22" s="51"/>
      <c r="S22" s="123"/>
    </row>
    <row r="23" spans="1:19" ht="30" x14ac:dyDescent="0.25">
      <c r="A23" s="94">
        <v>18</v>
      </c>
      <c r="B23" s="52" t="s">
        <v>195</v>
      </c>
      <c r="C23" s="57">
        <v>44348</v>
      </c>
      <c r="D23" s="53" t="s">
        <v>239</v>
      </c>
      <c r="E23" s="53" t="s">
        <v>243</v>
      </c>
      <c r="F23" s="54">
        <v>2</v>
      </c>
      <c r="G23" s="54">
        <v>0</v>
      </c>
      <c r="H23" s="55">
        <f t="shared" si="0"/>
        <v>1</v>
      </c>
      <c r="I23" s="27"/>
      <c r="J23" s="16"/>
      <c r="K23" s="56">
        <v>600</v>
      </c>
      <c r="L23" s="56">
        <v>400</v>
      </c>
      <c r="M23" s="56">
        <v>400</v>
      </c>
      <c r="N23" s="56">
        <v>42</v>
      </c>
      <c r="O23" s="56">
        <v>302.82</v>
      </c>
      <c r="P23" s="56">
        <v>1744.82</v>
      </c>
      <c r="Q23" s="56">
        <v>1744.82</v>
      </c>
      <c r="R23" s="51"/>
      <c r="S23" s="123"/>
    </row>
    <row r="24" spans="1:19" ht="30" x14ac:dyDescent="0.25">
      <c r="A24" s="54">
        <v>19</v>
      </c>
      <c r="B24" s="52" t="s">
        <v>196</v>
      </c>
      <c r="C24" s="57">
        <v>44348</v>
      </c>
      <c r="D24" s="53" t="s">
        <v>244</v>
      </c>
      <c r="E24" s="53" t="s">
        <v>245</v>
      </c>
      <c r="F24" s="54">
        <v>6</v>
      </c>
      <c r="G24" s="54">
        <v>0</v>
      </c>
      <c r="H24" s="55">
        <f t="shared" si="0"/>
        <v>1</v>
      </c>
      <c r="I24" s="27"/>
      <c r="J24" s="16"/>
      <c r="K24" s="56">
        <v>2400</v>
      </c>
      <c r="L24" s="56">
        <v>1200</v>
      </c>
      <c r="M24" s="56">
        <v>1200</v>
      </c>
      <c r="N24" s="56">
        <v>144</v>
      </c>
      <c r="O24" s="56">
        <v>1038.24</v>
      </c>
      <c r="P24" s="56">
        <v>5982.24</v>
      </c>
      <c r="Q24" s="56">
        <v>5982.24</v>
      </c>
      <c r="R24" s="51"/>
      <c r="S24" s="123"/>
    </row>
    <row r="25" spans="1:19" s="93" customFormat="1" ht="30" x14ac:dyDescent="0.25">
      <c r="A25" s="94">
        <v>20</v>
      </c>
      <c r="B25" s="85" t="s">
        <v>197</v>
      </c>
      <c r="C25" s="86">
        <v>44348</v>
      </c>
      <c r="D25" s="87" t="s">
        <v>25</v>
      </c>
      <c r="E25" s="87" t="s">
        <v>246</v>
      </c>
      <c r="F25" s="88">
        <v>22</v>
      </c>
      <c r="G25" s="88">
        <v>0</v>
      </c>
      <c r="H25" s="89">
        <f t="shared" si="0"/>
        <v>1</v>
      </c>
      <c r="I25" s="90"/>
      <c r="J25" s="91"/>
      <c r="K25" s="92">
        <v>6000</v>
      </c>
      <c r="L25" s="92">
        <v>4400</v>
      </c>
      <c r="M25" s="92">
        <v>4400</v>
      </c>
      <c r="N25" s="92">
        <v>0</v>
      </c>
      <c r="O25" s="92">
        <v>924</v>
      </c>
      <c r="P25" s="92">
        <v>15724</v>
      </c>
      <c r="Q25" s="92">
        <v>15724</v>
      </c>
      <c r="R25" s="84"/>
      <c r="S25" s="123"/>
    </row>
    <row r="26" spans="1:19" ht="30" x14ac:dyDescent="0.25">
      <c r="A26" s="54">
        <v>21</v>
      </c>
      <c r="B26" s="52" t="s">
        <v>198</v>
      </c>
      <c r="C26" s="57">
        <v>44348</v>
      </c>
      <c r="D26" s="53" t="s">
        <v>247</v>
      </c>
      <c r="E26" s="53" t="s">
        <v>248</v>
      </c>
      <c r="F26" s="54">
        <v>4</v>
      </c>
      <c r="G26" s="54">
        <v>0</v>
      </c>
      <c r="H26" s="55">
        <f t="shared" si="0"/>
        <v>1</v>
      </c>
      <c r="I26" s="27"/>
      <c r="J26" s="16"/>
      <c r="K26" s="56">
        <v>0</v>
      </c>
      <c r="L26" s="56">
        <v>800</v>
      </c>
      <c r="M26" s="56">
        <v>800</v>
      </c>
      <c r="N26" s="56">
        <v>48</v>
      </c>
      <c r="O26" s="56">
        <v>346.08</v>
      </c>
      <c r="P26" s="56">
        <v>1994.08</v>
      </c>
      <c r="Q26" s="56">
        <v>1994.08</v>
      </c>
      <c r="R26" s="51"/>
      <c r="S26" s="123"/>
    </row>
    <row r="27" spans="1:19" ht="30" x14ac:dyDescent="0.25">
      <c r="A27" s="94">
        <v>22</v>
      </c>
      <c r="B27" s="52" t="s">
        <v>199</v>
      </c>
      <c r="C27" s="57">
        <v>44348</v>
      </c>
      <c r="D27" s="53" t="s">
        <v>247</v>
      </c>
      <c r="E27" s="53" t="s">
        <v>249</v>
      </c>
      <c r="F27" s="54">
        <v>4</v>
      </c>
      <c r="G27" s="54">
        <v>0</v>
      </c>
      <c r="H27" s="55">
        <f t="shared" si="0"/>
        <v>1</v>
      </c>
      <c r="I27" s="27"/>
      <c r="J27" s="16"/>
      <c r="K27" s="56">
        <v>2400</v>
      </c>
      <c r="L27" s="56">
        <v>800</v>
      </c>
      <c r="M27" s="56">
        <v>800</v>
      </c>
      <c r="N27" s="56">
        <v>120</v>
      </c>
      <c r="O27" s="56">
        <v>865.2</v>
      </c>
      <c r="P27" s="56">
        <v>4985.2</v>
      </c>
      <c r="Q27" s="56">
        <v>4985.2</v>
      </c>
      <c r="R27" s="51"/>
      <c r="S27" s="123"/>
    </row>
    <row r="28" spans="1:19" ht="30" x14ac:dyDescent="0.25">
      <c r="A28" s="54">
        <v>23</v>
      </c>
      <c r="B28" s="67" t="s">
        <v>200</v>
      </c>
      <c r="C28" s="15" t="s">
        <v>276</v>
      </c>
      <c r="D28" s="67" t="s">
        <v>250</v>
      </c>
      <c r="E28" s="22" t="s">
        <v>251</v>
      </c>
      <c r="F28" s="62">
        <v>12</v>
      </c>
      <c r="G28" s="62">
        <v>0</v>
      </c>
      <c r="H28" s="55">
        <f t="shared" si="0"/>
        <v>1</v>
      </c>
      <c r="I28" s="27"/>
      <c r="J28" s="16"/>
      <c r="K28" s="20">
        <v>2400</v>
      </c>
      <c r="L28" s="20">
        <v>2400</v>
      </c>
      <c r="M28" s="20">
        <v>2400</v>
      </c>
      <c r="N28" s="20">
        <v>216</v>
      </c>
      <c r="O28" s="20">
        <v>1557.36</v>
      </c>
      <c r="P28" s="20">
        <v>8973.36</v>
      </c>
      <c r="Q28" s="20">
        <v>8973.36</v>
      </c>
      <c r="R28" s="51"/>
      <c r="S28" s="123"/>
    </row>
    <row r="29" spans="1:19" ht="30" x14ac:dyDescent="0.25">
      <c r="A29" s="94">
        <v>24</v>
      </c>
      <c r="B29" s="67" t="s">
        <v>201</v>
      </c>
      <c r="C29" s="15" t="s">
        <v>277</v>
      </c>
      <c r="D29" s="67" t="s">
        <v>252</v>
      </c>
      <c r="E29" s="22" t="s">
        <v>253</v>
      </c>
      <c r="F29" s="62">
        <v>9</v>
      </c>
      <c r="G29" s="62">
        <v>0</v>
      </c>
      <c r="H29" s="55">
        <f t="shared" si="0"/>
        <v>1</v>
      </c>
      <c r="I29" s="27"/>
      <c r="J29" s="16"/>
      <c r="K29" s="20">
        <v>1800</v>
      </c>
      <c r="L29" s="20">
        <v>1800</v>
      </c>
      <c r="M29" s="20">
        <v>1800</v>
      </c>
      <c r="N29" s="20">
        <v>162</v>
      </c>
      <c r="O29" s="20">
        <v>1168.02</v>
      </c>
      <c r="P29" s="20">
        <v>6730.02</v>
      </c>
      <c r="Q29" s="20">
        <v>6730.02</v>
      </c>
      <c r="R29" s="51"/>
      <c r="S29" s="123"/>
    </row>
    <row r="30" spans="1:19" x14ac:dyDescent="0.25">
      <c r="A30" s="54">
        <v>25</v>
      </c>
      <c r="B30" s="68" t="s">
        <v>202</v>
      </c>
      <c r="C30" s="15" t="s">
        <v>277</v>
      </c>
      <c r="D30" s="68" t="s">
        <v>252</v>
      </c>
      <c r="E30" s="69" t="s">
        <v>254</v>
      </c>
      <c r="F30" s="66">
        <v>14</v>
      </c>
      <c r="G30" s="66">
        <v>0</v>
      </c>
      <c r="H30" s="55">
        <f t="shared" si="0"/>
        <v>1</v>
      </c>
      <c r="I30" s="27"/>
      <c r="J30" s="16"/>
      <c r="K30" s="20">
        <v>2800</v>
      </c>
      <c r="L30" s="20">
        <v>2800</v>
      </c>
      <c r="M30" s="20">
        <v>2800</v>
      </c>
      <c r="N30" s="20">
        <v>252</v>
      </c>
      <c r="O30" s="20">
        <v>1816.92</v>
      </c>
      <c r="P30" s="20">
        <v>10468.92</v>
      </c>
      <c r="Q30" s="20">
        <v>10468.92</v>
      </c>
      <c r="R30" s="51"/>
      <c r="S30" s="123"/>
    </row>
    <row r="31" spans="1:19" x14ac:dyDescent="0.25">
      <c r="A31" s="94">
        <v>26</v>
      </c>
      <c r="B31" s="58" t="s">
        <v>203</v>
      </c>
      <c r="C31" s="59">
        <v>44687</v>
      </c>
      <c r="D31" s="60" t="s">
        <v>258</v>
      </c>
      <c r="E31" s="61" t="s">
        <v>255</v>
      </c>
      <c r="F31" s="62">
        <v>18</v>
      </c>
      <c r="G31" s="62">
        <v>0</v>
      </c>
      <c r="H31" s="55">
        <f t="shared" si="0"/>
        <v>1</v>
      </c>
      <c r="I31" s="27"/>
      <c r="J31" s="63"/>
      <c r="K31" s="64">
        <v>4800</v>
      </c>
      <c r="L31" s="64">
        <v>3600</v>
      </c>
      <c r="M31" s="64">
        <v>3600</v>
      </c>
      <c r="N31" s="64">
        <v>360</v>
      </c>
      <c r="O31" s="64">
        <v>2595.6</v>
      </c>
      <c r="P31" s="64">
        <v>14955.6</v>
      </c>
      <c r="Q31" s="64">
        <v>14955.6</v>
      </c>
      <c r="R31" s="51"/>
      <c r="S31" s="123"/>
    </row>
    <row r="32" spans="1:19" x14ac:dyDescent="0.25">
      <c r="A32" s="54">
        <v>27</v>
      </c>
      <c r="B32" s="58" t="s">
        <v>204</v>
      </c>
      <c r="C32" s="59">
        <v>44687</v>
      </c>
      <c r="D32" s="60" t="s">
        <v>256</v>
      </c>
      <c r="E32" s="61" t="s">
        <v>257</v>
      </c>
      <c r="F32" s="62">
        <v>34</v>
      </c>
      <c r="G32" s="62">
        <v>0</v>
      </c>
      <c r="H32" s="55">
        <f t="shared" si="0"/>
        <v>1</v>
      </c>
      <c r="I32" s="27"/>
      <c r="J32" s="63"/>
      <c r="K32" s="64">
        <v>6800</v>
      </c>
      <c r="L32" s="64">
        <v>6800</v>
      </c>
      <c r="M32" s="64">
        <v>6800</v>
      </c>
      <c r="N32" s="64">
        <v>612</v>
      </c>
      <c r="O32" s="64">
        <v>4412.5200000000004</v>
      </c>
      <c r="P32" s="64">
        <v>25424.52</v>
      </c>
      <c r="Q32" s="64">
        <v>25424.52</v>
      </c>
      <c r="R32" s="51"/>
      <c r="S32" s="123"/>
    </row>
    <row r="33" spans="1:19" ht="30" x14ac:dyDescent="0.25">
      <c r="A33" s="94">
        <v>28</v>
      </c>
      <c r="B33" s="65" t="s">
        <v>205</v>
      </c>
      <c r="C33" s="57">
        <v>44690</v>
      </c>
      <c r="D33" s="53" t="s">
        <v>258</v>
      </c>
      <c r="E33" s="53" t="s">
        <v>259</v>
      </c>
      <c r="F33" s="66">
        <v>7</v>
      </c>
      <c r="G33" s="66">
        <v>0</v>
      </c>
      <c r="H33" s="55">
        <f t="shared" si="0"/>
        <v>1</v>
      </c>
      <c r="I33" s="27"/>
      <c r="J33" s="54"/>
      <c r="K33" s="64">
        <v>3600</v>
      </c>
      <c r="L33" s="64">
        <v>1400</v>
      </c>
      <c r="M33" s="64">
        <v>1400</v>
      </c>
      <c r="N33" s="64">
        <v>192</v>
      </c>
      <c r="O33" s="64">
        <v>1384.32</v>
      </c>
      <c r="P33" s="64">
        <f>SUM(K33:O33)</f>
        <v>7976.32</v>
      </c>
      <c r="Q33" s="64">
        <v>7976.32</v>
      </c>
      <c r="R33" s="51"/>
      <c r="S33" s="123"/>
    </row>
    <row r="34" spans="1:19" x14ac:dyDescent="0.25">
      <c r="A34" s="54">
        <v>29</v>
      </c>
      <c r="B34" s="58" t="s">
        <v>206</v>
      </c>
      <c r="C34" s="57">
        <v>44707</v>
      </c>
      <c r="D34" s="72" t="s">
        <v>260</v>
      </c>
      <c r="E34" s="61" t="s">
        <v>261</v>
      </c>
      <c r="F34" s="66">
        <v>2</v>
      </c>
      <c r="G34" s="66">
        <v>0</v>
      </c>
      <c r="H34" s="55">
        <f t="shared" si="0"/>
        <v>1</v>
      </c>
      <c r="I34" s="27"/>
      <c r="J34" s="54"/>
      <c r="K34" s="64">
        <v>1000</v>
      </c>
      <c r="L34" s="64">
        <v>400</v>
      </c>
      <c r="M34" s="64">
        <v>400</v>
      </c>
      <c r="N34" s="64">
        <v>54</v>
      </c>
      <c r="O34" s="64">
        <v>389.34</v>
      </c>
      <c r="P34" s="64">
        <f t="shared" ref="P34:P40" si="1">SUM(K34:O34)</f>
        <v>2243.34</v>
      </c>
      <c r="Q34" s="64">
        <v>2243.34</v>
      </c>
      <c r="R34" s="51"/>
      <c r="S34" s="123"/>
    </row>
    <row r="35" spans="1:19" ht="15" customHeight="1" x14ac:dyDescent="0.25">
      <c r="A35" s="94">
        <v>30</v>
      </c>
      <c r="B35" s="58" t="s">
        <v>207</v>
      </c>
      <c r="C35" s="57">
        <v>44961</v>
      </c>
      <c r="D35" s="72" t="s">
        <v>262</v>
      </c>
      <c r="E35" s="61" t="s">
        <v>263</v>
      </c>
      <c r="F35" s="66">
        <v>15</v>
      </c>
      <c r="G35" s="66">
        <v>0</v>
      </c>
      <c r="H35" s="55">
        <f t="shared" si="0"/>
        <v>1</v>
      </c>
      <c r="I35" s="27"/>
      <c r="J35" s="54"/>
      <c r="K35" s="64">
        <v>3000</v>
      </c>
      <c r="L35" s="64">
        <v>3000</v>
      </c>
      <c r="M35" s="64">
        <v>3000</v>
      </c>
      <c r="N35" s="64">
        <v>270</v>
      </c>
      <c r="O35" s="64">
        <v>1946.7</v>
      </c>
      <c r="P35" s="64">
        <f t="shared" si="1"/>
        <v>11216.7</v>
      </c>
      <c r="Q35" s="64">
        <v>11216.7</v>
      </c>
      <c r="R35" s="51"/>
      <c r="S35" s="123"/>
    </row>
    <row r="36" spans="1:19" ht="13.9" customHeight="1" x14ac:dyDescent="0.25">
      <c r="A36" s="54">
        <v>31</v>
      </c>
      <c r="B36" s="65" t="s">
        <v>208</v>
      </c>
      <c r="C36" s="57">
        <v>44985</v>
      </c>
      <c r="D36" s="52" t="s">
        <v>21</v>
      </c>
      <c r="E36" s="53" t="s">
        <v>264</v>
      </c>
      <c r="F36" s="62">
        <v>14</v>
      </c>
      <c r="G36" s="62">
        <v>0</v>
      </c>
      <c r="H36" s="55">
        <f t="shared" si="0"/>
        <v>1</v>
      </c>
      <c r="I36" s="27"/>
      <c r="J36" s="54"/>
      <c r="K36" s="64">
        <v>7800</v>
      </c>
      <c r="L36" s="64">
        <v>2800</v>
      </c>
      <c r="M36" s="64">
        <v>2800</v>
      </c>
      <c r="N36" s="64">
        <v>402</v>
      </c>
      <c r="O36" s="64">
        <v>2898.42</v>
      </c>
      <c r="P36" s="64">
        <f t="shared" si="1"/>
        <v>16700.419999999998</v>
      </c>
      <c r="Q36" s="64">
        <v>16700.419999999998</v>
      </c>
      <c r="R36" s="51"/>
      <c r="S36" s="123"/>
    </row>
    <row r="37" spans="1:19" x14ac:dyDescent="0.25">
      <c r="A37" s="94">
        <v>32</v>
      </c>
      <c r="B37" s="65" t="s">
        <v>209</v>
      </c>
      <c r="C37" s="57">
        <v>45008</v>
      </c>
      <c r="D37" s="52" t="s">
        <v>235</v>
      </c>
      <c r="E37" s="60" t="s">
        <v>265</v>
      </c>
      <c r="F37" s="62">
        <v>6</v>
      </c>
      <c r="G37" s="62">
        <v>0</v>
      </c>
      <c r="H37" s="55">
        <f t="shared" si="0"/>
        <v>1</v>
      </c>
      <c r="I37" s="27"/>
      <c r="J37" s="54"/>
      <c r="K37" s="64">
        <v>1400</v>
      </c>
      <c r="L37" s="64">
        <v>1200</v>
      </c>
      <c r="M37" s="64">
        <v>1200</v>
      </c>
      <c r="N37" s="64">
        <v>114</v>
      </c>
      <c r="O37" s="64">
        <v>821.94</v>
      </c>
      <c r="P37" s="64">
        <f t="shared" si="1"/>
        <v>4735.9400000000005</v>
      </c>
      <c r="Q37" s="64">
        <v>4735.9399999999996</v>
      </c>
      <c r="R37" s="51"/>
      <c r="S37" s="123"/>
    </row>
    <row r="38" spans="1:19" x14ac:dyDescent="0.25">
      <c r="A38" s="54">
        <v>33</v>
      </c>
      <c r="B38" s="65" t="s">
        <v>210</v>
      </c>
      <c r="C38" s="57">
        <v>45012</v>
      </c>
      <c r="D38" s="52" t="s">
        <v>266</v>
      </c>
      <c r="E38" s="53" t="s">
        <v>267</v>
      </c>
      <c r="F38" s="62">
        <v>43</v>
      </c>
      <c r="G38" s="62">
        <v>0</v>
      </c>
      <c r="H38" s="55">
        <f t="shared" si="0"/>
        <v>1</v>
      </c>
      <c r="I38" s="27"/>
      <c r="J38" s="54"/>
      <c r="K38" s="64">
        <v>0</v>
      </c>
      <c r="L38" s="64">
        <v>8600</v>
      </c>
      <c r="M38" s="64">
        <v>8600</v>
      </c>
      <c r="N38" s="64">
        <v>516</v>
      </c>
      <c r="O38" s="64">
        <v>3720.36</v>
      </c>
      <c r="P38" s="64">
        <f t="shared" si="1"/>
        <v>21436.36</v>
      </c>
      <c r="Q38" s="64">
        <v>21436.36</v>
      </c>
      <c r="R38" s="51"/>
      <c r="S38" s="123"/>
    </row>
    <row r="39" spans="1:19" x14ac:dyDescent="0.25">
      <c r="A39" s="94">
        <v>34</v>
      </c>
      <c r="B39" s="65" t="s">
        <v>211</v>
      </c>
      <c r="C39" s="57">
        <v>45043</v>
      </c>
      <c r="D39" s="52" t="s">
        <v>268</v>
      </c>
      <c r="E39" s="53" t="s">
        <v>269</v>
      </c>
      <c r="F39" s="62">
        <v>22</v>
      </c>
      <c r="G39" s="62">
        <v>0</v>
      </c>
      <c r="H39" s="55">
        <f t="shared" si="0"/>
        <v>1</v>
      </c>
      <c r="I39" s="27"/>
      <c r="J39" s="54"/>
      <c r="K39" s="64">
        <v>0</v>
      </c>
      <c r="L39" s="64">
        <v>4400</v>
      </c>
      <c r="M39" s="64">
        <v>4400</v>
      </c>
      <c r="N39" s="64">
        <v>264</v>
      </c>
      <c r="O39" s="64">
        <v>1903.44</v>
      </c>
      <c r="P39" s="64">
        <f t="shared" si="1"/>
        <v>10967.44</v>
      </c>
      <c r="Q39" s="64">
        <v>10967.44</v>
      </c>
      <c r="R39" s="51"/>
      <c r="S39" s="123"/>
    </row>
    <row r="40" spans="1:19" x14ac:dyDescent="0.25">
      <c r="A40" s="54">
        <v>35</v>
      </c>
      <c r="B40" s="65" t="s">
        <v>212</v>
      </c>
      <c r="C40" s="59">
        <v>45058</v>
      </c>
      <c r="D40" s="52" t="s">
        <v>270</v>
      </c>
      <c r="E40" s="53" t="s">
        <v>271</v>
      </c>
      <c r="F40" s="62">
        <v>40</v>
      </c>
      <c r="G40" s="62">
        <v>0</v>
      </c>
      <c r="H40" s="55">
        <f t="shared" si="0"/>
        <v>1</v>
      </c>
      <c r="I40" s="27"/>
      <c r="J40" s="54"/>
      <c r="K40" s="64">
        <v>8000</v>
      </c>
      <c r="L40" s="64">
        <v>8000</v>
      </c>
      <c r="M40" s="64">
        <v>8000</v>
      </c>
      <c r="N40" s="64">
        <v>720</v>
      </c>
      <c r="O40" s="64">
        <v>5191.2</v>
      </c>
      <c r="P40" s="64">
        <f t="shared" si="1"/>
        <v>29911.200000000001</v>
      </c>
      <c r="Q40" s="64">
        <v>29911.200000000001</v>
      </c>
      <c r="R40" s="51"/>
      <c r="S40" s="124"/>
    </row>
    <row r="41" spans="1:19" s="36" customFormat="1" ht="12.6" customHeight="1" x14ac:dyDescent="0.25">
      <c r="A41" s="94">
        <v>36</v>
      </c>
      <c r="B41" s="30" t="s">
        <v>34</v>
      </c>
      <c r="C41" s="30" t="s">
        <v>113</v>
      </c>
      <c r="D41" s="30" t="s">
        <v>97</v>
      </c>
      <c r="E41" s="31" t="s">
        <v>125</v>
      </c>
      <c r="F41" s="32">
        <v>1</v>
      </c>
      <c r="G41" s="32">
        <v>1</v>
      </c>
      <c r="H41" s="33">
        <f>(F41-G41)/F41</f>
        <v>0</v>
      </c>
      <c r="I41" s="34"/>
      <c r="J41" s="34"/>
      <c r="K41" s="32">
        <v>2400</v>
      </c>
      <c r="L41" s="32">
        <v>200</v>
      </c>
      <c r="M41" s="32">
        <v>200</v>
      </c>
      <c r="N41" s="32">
        <v>84</v>
      </c>
      <c r="O41" s="32">
        <v>605.64</v>
      </c>
      <c r="P41" s="32">
        <v>3489.64</v>
      </c>
      <c r="Q41" s="34">
        <v>0</v>
      </c>
      <c r="R41" s="35"/>
      <c r="S41" s="106" t="s">
        <v>124</v>
      </c>
    </row>
    <row r="42" spans="1:19" s="36" customFormat="1" ht="12.6" customHeight="1" x14ac:dyDescent="0.25">
      <c r="A42" s="54">
        <v>37</v>
      </c>
      <c r="B42" s="37" t="s">
        <v>35</v>
      </c>
      <c r="C42" s="37" t="s">
        <v>113</v>
      </c>
      <c r="D42" s="37" t="s">
        <v>97</v>
      </c>
      <c r="E42" s="38" t="s">
        <v>126</v>
      </c>
      <c r="F42" s="39">
        <v>3</v>
      </c>
      <c r="G42" s="39">
        <v>3</v>
      </c>
      <c r="H42" s="40">
        <f t="shared" ref="H42:H103" si="2">(F42-G42)/F42</f>
        <v>0</v>
      </c>
      <c r="I42" s="41"/>
      <c r="J42" s="41"/>
      <c r="K42" s="39">
        <v>5400</v>
      </c>
      <c r="L42" s="39">
        <v>600</v>
      </c>
      <c r="M42" s="39">
        <v>600</v>
      </c>
      <c r="N42" s="39">
        <v>198</v>
      </c>
      <c r="O42" s="39">
        <v>1427.58</v>
      </c>
      <c r="P42" s="39">
        <v>8225.58</v>
      </c>
      <c r="Q42" s="41">
        <v>0</v>
      </c>
      <c r="R42" s="42"/>
      <c r="S42" s="106"/>
    </row>
    <row r="43" spans="1:19" s="36" customFormat="1" ht="12.6" customHeight="1" x14ac:dyDescent="0.25">
      <c r="A43" s="94">
        <v>38</v>
      </c>
      <c r="B43" s="37" t="s">
        <v>36</v>
      </c>
      <c r="C43" s="37" t="s">
        <v>114</v>
      </c>
      <c r="D43" s="37" t="s">
        <v>98</v>
      </c>
      <c r="E43" s="38" t="s">
        <v>127</v>
      </c>
      <c r="F43" s="39">
        <v>12</v>
      </c>
      <c r="G43" s="39">
        <v>0</v>
      </c>
      <c r="H43" s="40">
        <f t="shared" si="2"/>
        <v>1</v>
      </c>
      <c r="I43" s="41"/>
      <c r="J43" s="41"/>
      <c r="K43" s="39">
        <v>2600</v>
      </c>
      <c r="L43" s="39">
        <v>2400</v>
      </c>
      <c r="M43" s="39">
        <v>2400</v>
      </c>
      <c r="N43" s="39">
        <v>222</v>
      </c>
      <c r="O43" s="39">
        <v>1600.62</v>
      </c>
      <c r="P43" s="39">
        <v>9222.6200000000008</v>
      </c>
      <c r="Q43" s="41">
        <v>0</v>
      </c>
      <c r="R43" s="42"/>
      <c r="S43" s="106"/>
    </row>
    <row r="44" spans="1:19" s="36" customFormat="1" ht="12.6" customHeight="1" x14ac:dyDescent="0.25">
      <c r="A44" s="54">
        <v>39</v>
      </c>
      <c r="B44" s="37" t="s">
        <v>37</v>
      </c>
      <c r="C44" s="37" t="s">
        <v>114</v>
      </c>
      <c r="D44" s="37" t="s">
        <v>99</v>
      </c>
      <c r="E44" s="38" t="s">
        <v>128</v>
      </c>
      <c r="F44" s="39">
        <v>15</v>
      </c>
      <c r="G44" s="39">
        <v>15</v>
      </c>
      <c r="H44" s="40">
        <f t="shared" si="2"/>
        <v>0</v>
      </c>
      <c r="I44" s="41"/>
      <c r="J44" s="41"/>
      <c r="K44" s="39">
        <v>3600</v>
      </c>
      <c r="L44" s="39">
        <v>3000</v>
      </c>
      <c r="M44" s="39">
        <v>3000</v>
      </c>
      <c r="N44" s="39">
        <v>288</v>
      </c>
      <c r="O44" s="39">
        <v>2076.48</v>
      </c>
      <c r="P44" s="39">
        <v>11964.48</v>
      </c>
      <c r="Q44" s="41">
        <v>0</v>
      </c>
      <c r="R44" s="42"/>
      <c r="S44" s="106"/>
    </row>
    <row r="45" spans="1:19" s="36" customFormat="1" ht="12.6" customHeight="1" x14ac:dyDescent="0.25">
      <c r="A45" s="94">
        <v>40</v>
      </c>
      <c r="B45" s="37" t="s">
        <v>38</v>
      </c>
      <c r="C45" s="37" t="s">
        <v>114</v>
      </c>
      <c r="D45" s="37" t="s">
        <v>100</v>
      </c>
      <c r="E45" s="38" t="s">
        <v>129</v>
      </c>
      <c r="F45" s="39">
        <v>4</v>
      </c>
      <c r="G45" s="39">
        <v>3</v>
      </c>
      <c r="H45" s="40">
        <f t="shared" si="2"/>
        <v>0.25</v>
      </c>
      <c r="I45" s="41"/>
      <c r="J45" s="41"/>
      <c r="K45" s="39">
        <v>0</v>
      </c>
      <c r="L45" s="39">
        <v>200</v>
      </c>
      <c r="M45" s="39">
        <v>200</v>
      </c>
      <c r="N45" s="39">
        <v>12</v>
      </c>
      <c r="O45" s="39">
        <v>86.52</v>
      </c>
      <c r="P45" s="39">
        <v>498.52</v>
      </c>
      <c r="Q45" s="41">
        <v>0</v>
      </c>
      <c r="R45" s="42"/>
      <c r="S45" s="106"/>
    </row>
    <row r="46" spans="1:19" s="36" customFormat="1" ht="12.6" customHeight="1" x14ac:dyDescent="0.25">
      <c r="A46" s="54">
        <v>41</v>
      </c>
      <c r="B46" s="37" t="s">
        <v>39</v>
      </c>
      <c r="C46" s="37" t="s">
        <v>114</v>
      </c>
      <c r="D46" s="37" t="s">
        <v>101</v>
      </c>
      <c r="E46" s="38" t="s">
        <v>130</v>
      </c>
      <c r="F46" s="39">
        <v>116</v>
      </c>
      <c r="G46" s="39">
        <v>0</v>
      </c>
      <c r="H46" s="40">
        <f t="shared" si="2"/>
        <v>1</v>
      </c>
      <c r="I46" s="41"/>
      <c r="J46" s="41"/>
      <c r="K46" s="39">
        <v>23200</v>
      </c>
      <c r="L46" s="39">
        <v>23200</v>
      </c>
      <c r="M46" s="39">
        <v>23200</v>
      </c>
      <c r="N46" s="39">
        <v>2088</v>
      </c>
      <c r="O46" s="39">
        <v>15054.48</v>
      </c>
      <c r="P46" s="39">
        <v>86742.48</v>
      </c>
      <c r="Q46" s="41">
        <v>0</v>
      </c>
      <c r="R46" s="42"/>
      <c r="S46" s="106"/>
    </row>
    <row r="47" spans="1:19" s="36" customFormat="1" ht="12.6" customHeight="1" x14ac:dyDescent="0.25">
      <c r="A47" s="94">
        <v>42</v>
      </c>
      <c r="B47" s="37" t="s">
        <v>40</v>
      </c>
      <c r="C47" s="37" t="s">
        <v>114</v>
      </c>
      <c r="D47" s="37" t="s">
        <v>21</v>
      </c>
      <c r="E47" s="38" t="s">
        <v>31</v>
      </c>
      <c r="F47" s="39">
        <v>1</v>
      </c>
      <c r="G47" s="39">
        <v>0</v>
      </c>
      <c r="H47" s="40">
        <f t="shared" si="2"/>
        <v>1</v>
      </c>
      <c r="I47" s="41"/>
      <c r="J47" s="41"/>
      <c r="K47" s="39">
        <v>0</v>
      </c>
      <c r="L47" s="39">
        <v>200</v>
      </c>
      <c r="M47" s="39">
        <v>200</v>
      </c>
      <c r="N47" s="39">
        <v>12</v>
      </c>
      <c r="O47" s="39">
        <v>86.52</v>
      </c>
      <c r="P47" s="39">
        <v>498.52</v>
      </c>
      <c r="Q47" s="41">
        <v>0</v>
      </c>
      <c r="R47" s="42"/>
      <c r="S47" s="106"/>
    </row>
    <row r="48" spans="1:19" s="36" customFormat="1" ht="12.6" customHeight="1" x14ac:dyDescent="0.25">
      <c r="A48" s="54">
        <v>43</v>
      </c>
      <c r="B48" s="37" t="s">
        <v>41</v>
      </c>
      <c r="C48" s="37" t="s">
        <v>115</v>
      </c>
      <c r="D48" s="37" t="s">
        <v>102</v>
      </c>
      <c r="E48" s="38" t="s">
        <v>131</v>
      </c>
      <c r="F48" s="39">
        <v>0</v>
      </c>
      <c r="G48" s="39">
        <v>0</v>
      </c>
      <c r="H48" s="40">
        <v>0</v>
      </c>
      <c r="I48" s="41"/>
      <c r="J48" s="41"/>
      <c r="K48" s="39">
        <v>0</v>
      </c>
      <c r="L48" s="39">
        <v>0</v>
      </c>
      <c r="M48" s="39">
        <v>200</v>
      </c>
      <c r="N48" s="39">
        <v>0</v>
      </c>
      <c r="O48" s="39">
        <v>42</v>
      </c>
      <c r="P48" s="39">
        <v>242</v>
      </c>
      <c r="Q48" s="41">
        <v>0</v>
      </c>
      <c r="R48" s="42"/>
      <c r="S48" s="106"/>
    </row>
    <row r="49" spans="1:19" s="36" customFormat="1" ht="12.6" customHeight="1" x14ac:dyDescent="0.25">
      <c r="A49" s="94">
        <v>44</v>
      </c>
      <c r="B49" s="37" t="s">
        <v>42</v>
      </c>
      <c r="C49" s="37" t="s">
        <v>115</v>
      </c>
      <c r="D49" s="37" t="s">
        <v>102</v>
      </c>
      <c r="E49" s="38" t="s">
        <v>132</v>
      </c>
      <c r="F49" s="39">
        <v>0</v>
      </c>
      <c r="G49" s="39">
        <v>0</v>
      </c>
      <c r="H49" s="40">
        <v>0</v>
      </c>
      <c r="I49" s="41"/>
      <c r="J49" s="41"/>
      <c r="K49" s="39">
        <v>0</v>
      </c>
      <c r="L49" s="39">
        <v>0</v>
      </c>
      <c r="M49" s="39">
        <v>200</v>
      </c>
      <c r="N49" s="39">
        <v>0</v>
      </c>
      <c r="O49" s="39">
        <v>42</v>
      </c>
      <c r="P49" s="39">
        <v>242</v>
      </c>
      <c r="Q49" s="41">
        <v>0</v>
      </c>
      <c r="R49" s="42"/>
      <c r="S49" s="106"/>
    </row>
    <row r="50" spans="1:19" s="36" customFormat="1" ht="12.6" customHeight="1" x14ac:dyDescent="0.25">
      <c r="A50" s="54">
        <v>45</v>
      </c>
      <c r="B50" s="37" t="s">
        <v>43</v>
      </c>
      <c r="C50" s="37" t="s">
        <v>115</v>
      </c>
      <c r="D50" s="37" t="s">
        <v>102</v>
      </c>
      <c r="E50" s="38" t="s">
        <v>177</v>
      </c>
      <c r="F50" s="39">
        <v>0</v>
      </c>
      <c r="G50" s="39">
        <v>0</v>
      </c>
      <c r="H50" s="40">
        <v>0</v>
      </c>
      <c r="I50" s="41"/>
      <c r="J50" s="41"/>
      <c r="K50" s="39">
        <v>0</v>
      </c>
      <c r="L50" s="39">
        <v>0</v>
      </c>
      <c r="M50" s="39">
        <v>200</v>
      </c>
      <c r="N50" s="39">
        <v>0</v>
      </c>
      <c r="O50" s="39">
        <v>42</v>
      </c>
      <c r="P50" s="39">
        <v>242</v>
      </c>
      <c r="Q50" s="41">
        <v>0</v>
      </c>
      <c r="R50" s="42"/>
      <c r="S50" s="106"/>
    </row>
    <row r="51" spans="1:19" s="36" customFormat="1" ht="12.6" customHeight="1" x14ac:dyDescent="0.25">
      <c r="A51" s="94">
        <v>46</v>
      </c>
      <c r="B51" s="37" t="s">
        <v>44</v>
      </c>
      <c r="C51" s="37" t="s">
        <v>115</v>
      </c>
      <c r="D51" s="37" t="s">
        <v>102</v>
      </c>
      <c r="E51" s="38" t="s">
        <v>133</v>
      </c>
      <c r="F51" s="39">
        <v>0</v>
      </c>
      <c r="G51" s="39">
        <v>0</v>
      </c>
      <c r="H51" s="40">
        <v>0</v>
      </c>
      <c r="I51" s="41"/>
      <c r="J51" s="41"/>
      <c r="K51" s="39">
        <v>0</v>
      </c>
      <c r="L51" s="39">
        <v>0</v>
      </c>
      <c r="M51" s="39">
        <v>159</v>
      </c>
      <c r="N51" s="39">
        <v>0</v>
      </c>
      <c r="O51" s="39">
        <v>33.39</v>
      </c>
      <c r="P51" s="39">
        <v>192.39</v>
      </c>
      <c r="Q51" s="41">
        <v>0</v>
      </c>
      <c r="R51" s="42"/>
      <c r="S51" s="106"/>
    </row>
    <row r="52" spans="1:19" s="36" customFormat="1" ht="12.6" customHeight="1" x14ac:dyDescent="0.25">
      <c r="A52" s="54">
        <v>47</v>
      </c>
      <c r="B52" s="37" t="s">
        <v>45</v>
      </c>
      <c r="C52" s="37" t="s">
        <v>115</v>
      </c>
      <c r="D52" s="37" t="s">
        <v>97</v>
      </c>
      <c r="E52" s="38" t="s">
        <v>134</v>
      </c>
      <c r="F52" s="39">
        <v>4</v>
      </c>
      <c r="G52" s="39">
        <v>4</v>
      </c>
      <c r="H52" s="40">
        <f t="shared" si="2"/>
        <v>0</v>
      </c>
      <c r="I52" s="41"/>
      <c r="J52" s="41"/>
      <c r="K52" s="39">
        <v>1200</v>
      </c>
      <c r="L52" s="39">
        <v>800</v>
      </c>
      <c r="M52" s="39">
        <v>800</v>
      </c>
      <c r="N52" s="39">
        <v>84</v>
      </c>
      <c r="O52" s="39">
        <v>605.64</v>
      </c>
      <c r="P52" s="39">
        <v>3489.64</v>
      </c>
      <c r="Q52" s="41">
        <v>0</v>
      </c>
      <c r="R52" s="42"/>
      <c r="S52" s="106"/>
    </row>
    <row r="53" spans="1:19" s="36" customFormat="1" ht="12.6" customHeight="1" x14ac:dyDescent="0.25">
      <c r="A53" s="94">
        <v>48</v>
      </c>
      <c r="B53" s="37" t="s">
        <v>46</v>
      </c>
      <c r="C53" s="37" t="s">
        <v>115</v>
      </c>
      <c r="D53" s="37" t="s">
        <v>97</v>
      </c>
      <c r="E53" s="38" t="s">
        <v>135</v>
      </c>
      <c r="F53" s="39">
        <v>7</v>
      </c>
      <c r="G53" s="39">
        <v>7</v>
      </c>
      <c r="H53" s="40">
        <f t="shared" si="2"/>
        <v>0</v>
      </c>
      <c r="I53" s="41"/>
      <c r="J53" s="41"/>
      <c r="K53" s="39">
        <v>4800</v>
      </c>
      <c r="L53" s="39">
        <v>1400</v>
      </c>
      <c r="M53" s="39">
        <v>1400</v>
      </c>
      <c r="N53" s="39">
        <v>228</v>
      </c>
      <c r="O53" s="39">
        <v>1643.88</v>
      </c>
      <c r="P53" s="39">
        <v>9471.8799999999992</v>
      </c>
      <c r="Q53" s="41">
        <v>0</v>
      </c>
      <c r="R53" s="42"/>
      <c r="S53" s="106"/>
    </row>
    <row r="54" spans="1:19" s="36" customFormat="1" ht="12.6" customHeight="1" x14ac:dyDescent="0.25">
      <c r="A54" s="54">
        <v>49</v>
      </c>
      <c r="B54" s="37" t="s">
        <v>47</v>
      </c>
      <c r="C54" s="37" t="s">
        <v>115</v>
      </c>
      <c r="D54" s="37" t="s">
        <v>103</v>
      </c>
      <c r="E54" s="38" t="s">
        <v>136</v>
      </c>
      <c r="F54" s="39">
        <v>54</v>
      </c>
      <c r="G54" s="39">
        <v>54</v>
      </c>
      <c r="H54" s="40">
        <f t="shared" si="2"/>
        <v>0</v>
      </c>
      <c r="I54" s="41"/>
      <c r="J54" s="41"/>
      <c r="K54" s="39">
        <v>12600</v>
      </c>
      <c r="L54" s="39">
        <v>10400</v>
      </c>
      <c r="M54" s="39">
        <v>10800</v>
      </c>
      <c r="N54" s="39">
        <v>1014</v>
      </c>
      <c r="O54" s="39">
        <v>7310.94</v>
      </c>
      <c r="P54" s="39">
        <v>42124.94</v>
      </c>
      <c r="Q54" s="41">
        <v>0</v>
      </c>
      <c r="R54" s="42"/>
      <c r="S54" s="106"/>
    </row>
    <row r="55" spans="1:19" s="36" customFormat="1" ht="12.6" customHeight="1" x14ac:dyDescent="0.25">
      <c r="A55" s="94">
        <v>50</v>
      </c>
      <c r="B55" s="37" t="s">
        <v>48</v>
      </c>
      <c r="C55" s="37" t="s">
        <v>116</v>
      </c>
      <c r="D55" s="37" t="s">
        <v>104</v>
      </c>
      <c r="E55" s="38" t="s">
        <v>137</v>
      </c>
      <c r="F55" s="39">
        <v>9</v>
      </c>
      <c r="G55" s="39">
        <v>0</v>
      </c>
      <c r="H55" s="40">
        <f t="shared" si="2"/>
        <v>1</v>
      </c>
      <c r="I55" s="41"/>
      <c r="J55" s="41"/>
      <c r="K55" s="39">
        <v>2800</v>
      </c>
      <c r="L55" s="39">
        <v>1800</v>
      </c>
      <c r="M55" s="39">
        <v>1800</v>
      </c>
      <c r="N55" s="39">
        <v>0</v>
      </c>
      <c r="O55" s="39">
        <v>1344</v>
      </c>
      <c r="P55" s="39">
        <v>7744</v>
      </c>
      <c r="Q55" s="41">
        <v>0</v>
      </c>
      <c r="R55" s="42"/>
      <c r="S55" s="106"/>
    </row>
    <row r="56" spans="1:19" s="36" customFormat="1" ht="12.6" customHeight="1" x14ac:dyDescent="0.25">
      <c r="A56" s="54">
        <v>51</v>
      </c>
      <c r="B56" s="37" t="s">
        <v>49</v>
      </c>
      <c r="C56" s="37" t="s">
        <v>116</v>
      </c>
      <c r="D56" s="37" t="s">
        <v>104</v>
      </c>
      <c r="E56" s="38" t="s">
        <v>138</v>
      </c>
      <c r="F56" s="39">
        <v>4</v>
      </c>
      <c r="G56" s="39">
        <v>0</v>
      </c>
      <c r="H56" s="40">
        <f t="shared" si="2"/>
        <v>1</v>
      </c>
      <c r="I56" s="41"/>
      <c r="J56" s="41"/>
      <c r="K56" s="39">
        <v>0</v>
      </c>
      <c r="L56" s="39">
        <v>0</v>
      </c>
      <c r="M56" s="39">
        <v>800</v>
      </c>
      <c r="N56" s="39">
        <v>24</v>
      </c>
      <c r="O56" s="39">
        <v>173.04</v>
      </c>
      <c r="P56" s="39">
        <v>997.04</v>
      </c>
      <c r="Q56" s="41">
        <v>0</v>
      </c>
      <c r="R56" s="42"/>
      <c r="S56" s="106"/>
    </row>
    <row r="57" spans="1:19" s="36" customFormat="1" ht="12.6" customHeight="1" x14ac:dyDescent="0.25">
      <c r="A57" s="94">
        <v>52</v>
      </c>
      <c r="B57" s="37" t="s">
        <v>50</v>
      </c>
      <c r="C57" s="37" t="s">
        <v>116</v>
      </c>
      <c r="D57" s="37" t="s">
        <v>104</v>
      </c>
      <c r="E57" s="38" t="s">
        <v>29</v>
      </c>
      <c r="F57" s="39">
        <v>32</v>
      </c>
      <c r="G57" s="39">
        <v>13</v>
      </c>
      <c r="H57" s="40">
        <f t="shared" si="2"/>
        <v>0.59375</v>
      </c>
      <c r="I57" s="41"/>
      <c r="J57" s="41"/>
      <c r="K57" s="39">
        <v>0</v>
      </c>
      <c r="L57" s="39">
        <v>3800</v>
      </c>
      <c r="M57" s="39">
        <v>3800</v>
      </c>
      <c r="N57" s="39">
        <v>228</v>
      </c>
      <c r="O57" s="39">
        <v>1643.88</v>
      </c>
      <c r="P57" s="39">
        <v>9471.8799999999992</v>
      </c>
      <c r="Q57" s="41">
        <v>0</v>
      </c>
      <c r="R57" s="42"/>
      <c r="S57" s="106"/>
    </row>
    <row r="58" spans="1:19" s="36" customFormat="1" ht="13.15" customHeight="1" x14ac:dyDescent="0.25">
      <c r="A58" s="54">
        <v>53</v>
      </c>
      <c r="B58" s="37" t="s">
        <v>51</v>
      </c>
      <c r="C58" s="37" t="s">
        <v>116</v>
      </c>
      <c r="D58" s="37" t="s">
        <v>104</v>
      </c>
      <c r="E58" s="38" t="s">
        <v>28</v>
      </c>
      <c r="F58" s="39">
        <v>40</v>
      </c>
      <c r="G58" s="39">
        <v>33</v>
      </c>
      <c r="H58" s="40">
        <f t="shared" si="2"/>
        <v>0.17499999999999999</v>
      </c>
      <c r="I58" s="41"/>
      <c r="J58" s="41"/>
      <c r="K58" s="39">
        <v>9200</v>
      </c>
      <c r="L58" s="39">
        <v>6600</v>
      </c>
      <c r="M58" s="39">
        <v>6600</v>
      </c>
      <c r="N58" s="39">
        <v>672</v>
      </c>
      <c r="O58" s="39">
        <v>4845.12</v>
      </c>
      <c r="P58" s="39">
        <v>27917.119999999999</v>
      </c>
      <c r="Q58" s="41">
        <v>0</v>
      </c>
      <c r="R58" s="42"/>
      <c r="S58" s="106"/>
    </row>
    <row r="59" spans="1:19" s="45" customFormat="1" ht="12.6" customHeight="1" x14ac:dyDescent="0.25">
      <c r="A59" s="94">
        <v>54</v>
      </c>
      <c r="B59" s="43" t="s">
        <v>52</v>
      </c>
      <c r="C59" s="43" t="s">
        <v>116</v>
      </c>
      <c r="D59" s="43" t="s">
        <v>105</v>
      </c>
      <c r="E59" s="38" t="s">
        <v>139</v>
      </c>
      <c r="F59" s="44">
        <v>47</v>
      </c>
      <c r="G59" s="44">
        <v>0</v>
      </c>
      <c r="H59" s="40">
        <f t="shared" si="2"/>
        <v>1</v>
      </c>
      <c r="I59" s="41"/>
      <c r="J59" s="41"/>
      <c r="K59" s="44">
        <v>11374</v>
      </c>
      <c r="L59" s="44">
        <v>11374</v>
      </c>
      <c r="M59" s="44">
        <v>11374</v>
      </c>
      <c r="N59" s="44">
        <v>1023.66</v>
      </c>
      <c r="O59" s="44">
        <v>7380.59</v>
      </c>
      <c r="P59" s="44">
        <f>SUM(K59:O59)</f>
        <v>42526.25</v>
      </c>
      <c r="Q59" s="41">
        <v>0</v>
      </c>
      <c r="R59" s="42"/>
      <c r="S59" s="106"/>
    </row>
    <row r="60" spans="1:19" s="45" customFormat="1" ht="12.6" customHeight="1" x14ac:dyDescent="0.25">
      <c r="A60" s="54">
        <v>55</v>
      </c>
      <c r="B60" s="37" t="s">
        <v>53</v>
      </c>
      <c r="C60" s="37" t="s">
        <v>116</v>
      </c>
      <c r="D60" s="37" t="s">
        <v>104</v>
      </c>
      <c r="E60" s="38" t="s">
        <v>140</v>
      </c>
      <c r="F60" s="39">
        <v>33</v>
      </c>
      <c r="G60" s="39">
        <v>10</v>
      </c>
      <c r="H60" s="40">
        <f t="shared" si="2"/>
        <v>0.69696969696969702</v>
      </c>
      <c r="I60" s="41"/>
      <c r="J60" s="41"/>
      <c r="K60" s="39">
        <v>9000</v>
      </c>
      <c r="L60" s="39">
        <v>4600</v>
      </c>
      <c r="M60" s="39">
        <v>4600</v>
      </c>
      <c r="N60" s="39">
        <v>546</v>
      </c>
      <c r="O60" s="39">
        <v>3936.66</v>
      </c>
      <c r="P60" s="39">
        <v>22682.66</v>
      </c>
      <c r="Q60" s="41">
        <v>0</v>
      </c>
      <c r="R60" s="42"/>
      <c r="S60" s="106"/>
    </row>
    <row r="61" spans="1:19" s="45" customFormat="1" ht="12" customHeight="1" x14ac:dyDescent="0.25">
      <c r="A61" s="94">
        <v>56</v>
      </c>
      <c r="B61" s="37" t="s">
        <v>54</v>
      </c>
      <c r="C61" s="37" t="s">
        <v>117</v>
      </c>
      <c r="D61" s="37" t="s">
        <v>106</v>
      </c>
      <c r="E61" s="38" t="s">
        <v>141</v>
      </c>
      <c r="F61" s="39">
        <v>12</v>
      </c>
      <c r="G61" s="39">
        <v>12</v>
      </c>
      <c r="H61" s="40">
        <f t="shared" si="2"/>
        <v>0</v>
      </c>
      <c r="I61" s="41"/>
      <c r="J61" s="41"/>
      <c r="K61" s="39">
        <v>2400</v>
      </c>
      <c r="L61" s="39">
        <v>2400</v>
      </c>
      <c r="M61" s="39">
        <v>2400</v>
      </c>
      <c r="N61" s="39">
        <v>216</v>
      </c>
      <c r="O61" s="39">
        <v>1557.36</v>
      </c>
      <c r="P61" s="39">
        <v>8973.36</v>
      </c>
      <c r="Q61" s="41">
        <v>0</v>
      </c>
      <c r="R61" s="42"/>
      <c r="S61" s="106"/>
    </row>
    <row r="62" spans="1:19" s="45" customFormat="1" ht="12.6" customHeight="1" x14ac:dyDescent="0.25">
      <c r="A62" s="54">
        <v>57</v>
      </c>
      <c r="B62" s="43" t="s">
        <v>55</v>
      </c>
      <c r="C62" s="43" t="s">
        <v>117</v>
      </c>
      <c r="D62" s="43" t="s">
        <v>106</v>
      </c>
      <c r="E62" s="46" t="s">
        <v>142</v>
      </c>
      <c r="F62" s="44">
        <v>1</v>
      </c>
      <c r="G62" s="44">
        <v>0</v>
      </c>
      <c r="H62" s="40">
        <f t="shared" si="2"/>
        <v>1</v>
      </c>
      <c r="I62" s="41"/>
      <c r="J62" s="41"/>
      <c r="K62" s="44">
        <v>0</v>
      </c>
      <c r="L62" s="44">
        <v>0</v>
      </c>
      <c r="M62" s="44">
        <v>200</v>
      </c>
      <c r="N62" s="44">
        <v>6</v>
      </c>
      <c r="O62" s="44">
        <v>43.26</v>
      </c>
      <c r="P62" s="44">
        <v>249.26</v>
      </c>
      <c r="Q62" s="41">
        <v>0</v>
      </c>
      <c r="R62" s="42"/>
      <c r="S62" s="106"/>
    </row>
    <row r="63" spans="1:19" s="45" customFormat="1" ht="12.6" customHeight="1" x14ac:dyDescent="0.25">
      <c r="A63" s="94">
        <v>58</v>
      </c>
      <c r="B63" s="37" t="s">
        <v>56</v>
      </c>
      <c r="C63" s="37" t="s">
        <v>118</v>
      </c>
      <c r="D63" s="37" t="s">
        <v>26</v>
      </c>
      <c r="E63" s="38" t="s">
        <v>143</v>
      </c>
      <c r="F63" s="39">
        <v>3</v>
      </c>
      <c r="G63" s="39">
        <v>0</v>
      </c>
      <c r="H63" s="40">
        <f t="shared" si="2"/>
        <v>1</v>
      </c>
      <c r="I63" s="41"/>
      <c r="J63" s="41"/>
      <c r="K63" s="39">
        <v>3800</v>
      </c>
      <c r="L63" s="39">
        <v>600</v>
      </c>
      <c r="M63" s="39">
        <v>600</v>
      </c>
      <c r="N63" s="39">
        <v>150</v>
      </c>
      <c r="O63" s="39">
        <v>1081.5</v>
      </c>
      <c r="P63" s="39">
        <v>6231.5</v>
      </c>
      <c r="Q63" s="41">
        <v>0</v>
      </c>
      <c r="R63" s="42"/>
      <c r="S63" s="106"/>
    </row>
    <row r="64" spans="1:19" s="45" customFormat="1" ht="12.6" customHeight="1" x14ac:dyDescent="0.25">
      <c r="A64" s="54">
        <v>59</v>
      </c>
      <c r="B64" s="37" t="s">
        <v>57</v>
      </c>
      <c r="C64" s="37" t="s">
        <v>118</v>
      </c>
      <c r="D64" s="37" t="s">
        <v>21</v>
      </c>
      <c r="E64" s="38" t="s">
        <v>144</v>
      </c>
      <c r="F64" s="39">
        <v>3</v>
      </c>
      <c r="G64" s="39">
        <v>0</v>
      </c>
      <c r="H64" s="40">
        <f t="shared" si="2"/>
        <v>1</v>
      </c>
      <c r="I64" s="41"/>
      <c r="J64" s="41"/>
      <c r="K64" s="39">
        <v>0</v>
      </c>
      <c r="L64" s="39">
        <v>600</v>
      </c>
      <c r="M64" s="39">
        <v>600</v>
      </c>
      <c r="N64" s="39">
        <v>36</v>
      </c>
      <c r="O64" s="39">
        <v>259.56</v>
      </c>
      <c r="P64" s="39">
        <v>1495.56</v>
      </c>
      <c r="Q64" s="41">
        <v>0</v>
      </c>
      <c r="R64" s="42"/>
      <c r="S64" s="106"/>
    </row>
    <row r="65" spans="1:19" s="45" customFormat="1" ht="12.6" customHeight="1" x14ac:dyDescent="0.25">
      <c r="A65" s="94">
        <v>60</v>
      </c>
      <c r="B65" s="37" t="s">
        <v>58</v>
      </c>
      <c r="C65" s="37" t="s">
        <v>118</v>
      </c>
      <c r="D65" s="37" t="s">
        <v>21</v>
      </c>
      <c r="E65" s="38" t="s">
        <v>24</v>
      </c>
      <c r="F65" s="39">
        <v>3</v>
      </c>
      <c r="G65" s="39">
        <v>0</v>
      </c>
      <c r="H65" s="40">
        <f t="shared" si="2"/>
        <v>1</v>
      </c>
      <c r="I65" s="34"/>
      <c r="J65" s="34"/>
      <c r="K65" s="39">
        <v>0</v>
      </c>
      <c r="L65" s="39">
        <v>600</v>
      </c>
      <c r="M65" s="39">
        <v>600</v>
      </c>
      <c r="N65" s="39">
        <v>36</v>
      </c>
      <c r="O65" s="39">
        <v>259.56</v>
      </c>
      <c r="P65" s="39">
        <v>1495.56</v>
      </c>
      <c r="Q65" s="41">
        <v>0</v>
      </c>
      <c r="R65" s="42"/>
      <c r="S65" s="106"/>
    </row>
    <row r="66" spans="1:19" s="45" customFormat="1" ht="12.6" customHeight="1" x14ac:dyDescent="0.25">
      <c r="A66" s="54">
        <v>61</v>
      </c>
      <c r="B66" s="37" t="s">
        <v>59</v>
      </c>
      <c r="C66" s="37" t="s">
        <v>118</v>
      </c>
      <c r="D66" s="37" t="s">
        <v>21</v>
      </c>
      <c r="E66" s="38" t="s">
        <v>22</v>
      </c>
      <c r="F66" s="39">
        <v>1</v>
      </c>
      <c r="G66" s="39">
        <v>0</v>
      </c>
      <c r="H66" s="40">
        <f t="shared" si="2"/>
        <v>1</v>
      </c>
      <c r="I66" s="41"/>
      <c r="J66" s="41"/>
      <c r="K66" s="39">
        <v>0</v>
      </c>
      <c r="L66" s="39">
        <v>200</v>
      </c>
      <c r="M66" s="39">
        <v>200</v>
      </c>
      <c r="N66" s="39">
        <v>12</v>
      </c>
      <c r="O66" s="39">
        <v>86.52</v>
      </c>
      <c r="P66" s="39">
        <v>498.52</v>
      </c>
      <c r="Q66" s="41">
        <v>0</v>
      </c>
      <c r="R66" s="42"/>
      <c r="S66" s="106"/>
    </row>
    <row r="67" spans="1:19" s="45" customFormat="1" ht="12.6" customHeight="1" x14ac:dyDescent="0.25">
      <c r="A67" s="94">
        <v>62</v>
      </c>
      <c r="B67" s="37" t="s">
        <v>60</v>
      </c>
      <c r="C67" s="37" t="s">
        <v>118</v>
      </c>
      <c r="D67" s="37" t="s">
        <v>21</v>
      </c>
      <c r="E67" s="38" t="s">
        <v>27</v>
      </c>
      <c r="F67" s="39">
        <v>1</v>
      </c>
      <c r="G67" s="39">
        <v>0</v>
      </c>
      <c r="H67" s="40">
        <f t="shared" si="2"/>
        <v>1</v>
      </c>
      <c r="I67" s="41"/>
      <c r="J67" s="41"/>
      <c r="K67" s="39">
        <v>0</v>
      </c>
      <c r="L67" s="39">
        <v>200</v>
      </c>
      <c r="M67" s="39">
        <v>200</v>
      </c>
      <c r="N67" s="39">
        <v>12</v>
      </c>
      <c r="O67" s="39">
        <v>86.52</v>
      </c>
      <c r="P67" s="39">
        <v>498.52</v>
      </c>
      <c r="Q67" s="41">
        <v>0</v>
      </c>
      <c r="R67" s="42"/>
      <c r="S67" s="106"/>
    </row>
    <row r="68" spans="1:19" s="45" customFormat="1" ht="12.6" customHeight="1" x14ac:dyDescent="0.25">
      <c r="A68" s="54">
        <v>63</v>
      </c>
      <c r="B68" s="37" t="s">
        <v>61</v>
      </c>
      <c r="C68" s="37" t="s">
        <v>118</v>
      </c>
      <c r="D68" s="37" t="s">
        <v>21</v>
      </c>
      <c r="E68" s="38" t="s">
        <v>30</v>
      </c>
      <c r="F68" s="39">
        <v>2</v>
      </c>
      <c r="G68" s="39">
        <v>0</v>
      </c>
      <c r="H68" s="40">
        <f t="shared" si="2"/>
        <v>1</v>
      </c>
      <c r="I68" s="41"/>
      <c r="J68" s="41"/>
      <c r="K68" s="39">
        <v>0</v>
      </c>
      <c r="L68" s="39">
        <v>400</v>
      </c>
      <c r="M68" s="39">
        <v>400</v>
      </c>
      <c r="N68" s="39">
        <v>24</v>
      </c>
      <c r="O68" s="39">
        <v>173.04</v>
      </c>
      <c r="P68" s="39">
        <v>997.04</v>
      </c>
      <c r="Q68" s="41">
        <v>0</v>
      </c>
      <c r="R68" s="42"/>
      <c r="S68" s="106"/>
    </row>
    <row r="69" spans="1:19" s="45" customFormat="1" ht="12.6" customHeight="1" x14ac:dyDescent="0.25">
      <c r="A69" s="94">
        <v>64</v>
      </c>
      <c r="B69" s="37" t="s">
        <v>62</v>
      </c>
      <c r="C69" s="37" t="s">
        <v>118</v>
      </c>
      <c r="D69" s="37" t="s">
        <v>21</v>
      </c>
      <c r="E69" s="38" t="s">
        <v>32</v>
      </c>
      <c r="F69" s="39">
        <v>1</v>
      </c>
      <c r="G69" s="39">
        <v>0</v>
      </c>
      <c r="H69" s="40">
        <f t="shared" si="2"/>
        <v>1</v>
      </c>
      <c r="I69" s="41"/>
      <c r="J69" s="41"/>
      <c r="K69" s="39">
        <v>0</v>
      </c>
      <c r="L69" s="39">
        <v>200</v>
      </c>
      <c r="M69" s="39">
        <v>200</v>
      </c>
      <c r="N69" s="39">
        <v>12</v>
      </c>
      <c r="O69" s="39">
        <v>86.52</v>
      </c>
      <c r="P69" s="39">
        <v>498.52</v>
      </c>
      <c r="Q69" s="41">
        <v>0</v>
      </c>
      <c r="R69" s="42"/>
      <c r="S69" s="106"/>
    </row>
    <row r="70" spans="1:19" s="45" customFormat="1" ht="12.6" customHeight="1" x14ac:dyDescent="0.25">
      <c r="A70" s="54">
        <v>65</v>
      </c>
      <c r="B70" s="37" t="s">
        <v>63</v>
      </c>
      <c r="C70" s="37" t="s">
        <v>118</v>
      </c>
      <c r="D70" s="37" t="s">
        <v>21</v>
      </c>
      <c r="E70" s="38" t="s">
        <v>23</v>
      </c>
      <c r="F70" s="39">
        <v>1</v>
      </c>
      <c r="G70" s="39">
        <v>0</v>
      </c>
      <c r="H70" s="40">
        <f t="shared" si="2"/>
        <v>1</v>
      </c>
      <c r="I70" s="41"/>
      <c r="J70" s="41"/>
      <c r="K70" s="39">
        <v>0</v>
      </c>
      <c r="L70" s="39">
        <v>200</v>
      </c>
      <c r="M70" s="39">
        <v>200</v>
      </c>
      <c r="N70" s="39">
        <v>12</v>
      </c>
      <c r="O70" s="39">
        <v>86.52</v>
      </c>
      <c r="P70" s="39">
        <v>498.52</v>
      </c>
      <c r="Q70" s="41">
        <v>0</v>
      </c>
      <c r="R70" s="42"/>
      <c r="S70" s="106"/>
    </row>
    <row r="71" spans="1:19" s="45" customFormat="1" ht="12.6" customHeight="1" x14ac:dyDescent="0.25">
      <c r="A71" s="94">
        <v>66</v>
      </c>
      <c r="B71" s="37" t="s">
        <v>64</v>
      </c>
      <c r="C71" s="37" t="s">
        <v>118</v>
      </c>
      <c r="D71" s="37" t="s">
        <v>21</v>
      </c>
      <c r="E71" s="38" t="s">
        <v>33</v>
      </c>
      <c r="F71" s="39">
        <v>2</v>
      </c>
      <c r="G71" s="39">
        <v>0</v>
      </c>
      <c r="H71" s="40">
        <f t="shared" si="2"/>
        <v>1</v>
      </c>
      <c r="I71" s="41"/>
      <c r="J71" s="41"/>
      <c r="K71" s="39">
        <v>0</v>
      </c>
      <c r="L71" s="39">
        <v>400</v>
      </c>
      <c r="M71" s="39">
        <v>400</v>
      </c>
      <c r="N71" s="39">
        <v>24</v>
      </c>
      <c r="O71" s="39">
        <v>173.04</v>
      </c>
      <c r="P71" s="39">
        <v>997.04</v>
      </c>
      <c r="Q71" s="41">
        <v>0</v>
      </c>
      <c r="R71" s="42"/>
      <c r="S71" s="106"/>
    </row>
    <row r="72" spans="1:19" s="45" customFormat="1" ht="12.6" customHeight="1" x14ac:dyDescent="0.25">
      <c r="A72" s="54">
        <v>67</v>
      </c>
      <c r="B72" s="37" t="s">
        <v>65</v>
      </c>
      <c r="C72" s="37" t="s">
        <v>118</v>
      </c>
      <c r="D72" s="37" t="s">
        <v>21</v>
      </c>
      <c r="E72" s="38" t="s">
        <v>145</v>
      </c>
      <c r="F72" s="39">
        <v>16</v>
      </c>
      <c r="G72" s="39">
        <v>0</v>
      </c>
      <c r="H72" s="40">
        <f t="shared" si="2"/>
        <v>1</v>
      </c>
      <c r="I72" s="41"/>
      <c r="J72" s="41"/>
      <c r="K72" s="39">
        <v>0</v>
      </c>
      <c r="L72" s="39">
        <v>3200</v>
      </c>
      <c r="M72" s="39">
        <v>3200</v>
      </c>
      <c r="N72" s="39">
        <v>192</v>
      </c>
      <c r="O72" s="39">
        <v>1384.32</v>
      </c>
      <c r="P72" s="39">
        <v>7976.32</v>
      </c>
      <c r="Q72" s="41">
        <v>0</v>
      </c>
      <c r="R72" s="42"/>
      <c r="S72" s="106"/>
    </row>
    <row r="73" spans="1:19" s="45" customFormat="1" ht="12.6" customHeight="1" x14ac:dyDescent="0.25">
      <c r="A73" s="94">
        <v>68</v>
      </c>
      <c r="B73" s="37" t="s">
        <v>66</v>
      </c>
      <c r="C73" s="37" t="s">
        <v>118</v>
      </c>
      <c r="D73" s="37" t="s">
        <v>21</v>
      </c>
      <c r="E73" s="38" t="s">
        <v>146</v>
      </c>
      <c r="F73" s="39">
        <v>1</v>
      </c>
      <c r="G73" s="39">
        <v>0</v>
      </c>
      <c r="H73" s="40">
        <f t="shared" si="2"/>
        <v>1</v>
      </c>
      <c r="I73" s="41"/>
      <c r="J73" s="41"/>
      <c r="K73" s="39">
        <v>0</v>
      </c>
      <c r="L73" s="39">
        <v>200</v>
      </c>
      <c r="M73" s="39">
        <v>200</v>
      </c>
      <c r="N73" s="39">
        <v>12</v>
      </c>
      <c r="O73" s="39">
        <v>86.52</v>
      </c>
      <c r="P73" s="39">
        <v>498.52</v>
      </c>
      <c r="Q73" s="41">
        <v>0</v>
      </c>
      <c r="R73" s="42"/>
      <c r="S73" s="106"/>
    </row>
    <row r="74" spans="1:19" s="45" customFormat="1" ht="12.6" customHeight="1" x14ac:dyDescent="0.25">
      <c r="A74" s="54">
        <v>69</v>
      </c>
      <c r="B74" s="37" t="s">
        <v>67</v>
      </c>
      <c r="C74" s="37" t="s">
        <v>119</v>
      </c>
      <c r="D74" s="37" t="s">
        <v>100</v>
      </c>
      <c r="E74" s="38" t="s">
        <v>147</v>
      </c>
      <c r="F74" s="39">
        <v>1</v>
      </c>
      <c r="G74" s="39">
        <v>0</v>
      </c>
      <c r="H74" s="40">
        <f t="shared" si="2"/>
        <v>1</v>
      </c>
      <c r="I74" s="41"/>
      <c r="J74" s="41"/>
      <c r="K74" s="39">
        <v>0</v>
      </c>
      <c r="L74" s="39">
        <v>200</v>
      </c>
      <c r="M74" s="39">
        <v>200</v>
      </c>
      <c r="N74" s="39">
        <v>12</v>
      </c>
      <c r="O74" s="39">
        <v>86.52</v>
      </c>
      <c r="P74" s="39">
        <v>498.52</v>
      </c>
      <c r="Q74" s="41">
        <v>0</v>
      </c>
      <c r="R74" s="42"/>
      <c r="S74" s="106"/>
    </row>
    <row r="75" spans="1:19" s="45" customFormat="1" ht="12.6" customHeight="1" x14ac:dyDescent="0.25">
      <c r="A75" s="94">
        <v>70</v>
      </c>
      <c r="B75" s="37" t="s">
        <v>68</v>
      </c>
      <c r="C75" s="37" t="s">
        <v>120</v>
      </c>
      <c r="D75" s="37" t="s">
        <v>107</v>
      </c>
      <c r="E75" s="38" t="s">
        <v>148</v>
      </c>
      <c r="F75" s="39">
        <v>51</v>
      </c>
      <c r="G75" s="39">
        <v>0</v>
      </c>
      <c r="H75" s="40">
        <f t="shared" si="2"/>
        <v>1</v>
      </c>
      <c r="I75" s="41"/>
      <c r="J75" s="41"/>
      <c r="K75" s="39">
        <v>10200</v>
      </c>
      <c r="L75" s="39">
        <v>10200</v>
      </c>
      <c r="M75" s="39">
        <v>10200</v>
      </c>
      <c r="N75" s="39">
        <v>918</v>
      </c>
      <c r="O75" s="39">
        <v>6618.78</v>
      </c>
      <c r="P75" s="39">
        <v>38136.78</v>
      </c>
      <c r="Q75" s="41">
        <v>0</v>
      </c>
      <c r="R75" s="42"/>
      <c r="S75" s="106"/>
    </row>
    <row r="76" spans="1:19" s="45" customFormat="1" ht="12.6" customHeight="1" x14ac:dyDescent="0.25">
      <c r="A76" s="54">
        <v>71</v>
      </c>
      <c r="B76" s="37" t="s">
        <v>69</v>
      </c>
      <c r="C76" s="37" t="s">
        <v>121</v>
      </c>
      <c r="D76" s="37" t="s">
        <v>20</v>
      </c>
      <c r="E76" s="38" t="s">
        <v>149</v>
      </c>
      <c r="F76" s="39">
        <v>1</v>
      </c>
      <c r="G76" s="39">
        <v>0</v>
      </c>
      <c r="H76" s="40">
        <f t="shared" si="2"/>
        <v>1</v>
      </c>
      <c r="I76" s="41"/>
      <c r="J76" s="41"/>
      <c r="K76" s="39">
        <v>0</v>
      </c>
      <c r="L76" s="39">
        <v>200</v>
      </c>
      <c r="M76" s="39">
        <v>200</v>
      </c>
      <c r="N76" s="39">
        <v>12</v>
      </c>
      <c r="O76" s="39">
        <v>86.52</v>
      </c>
      <c r="P76" s="39">
        <v>498.52</v>
      </c>
      <c r="Q76" s="41">
        <v>0</v>
      </c>
      <c r="R76" s="42"/>
      <c r="S76" s="106"/>
    </row>
    <row r="77" spans="1:19" s="45" customFormat="1" ht="12.6" customHeight="1" x14ac:dyDescent="0.25">
      <c r="A77" s="94">
        <v>72</v>
      </c>
      <c r="B77" s="37" t="s">
        <v>70</v>
      </c>
      <c r="C77" s="37" t="s">
        <v>121</v>
      </c>
      <c r="D77" s="37" t="s">
        <v>20</v>
      </c>
      <c r="E77" s="38" t="s">
        <v>150</v>
      </c>
      <c r="F77" s="39">
        <v>3</v>
      </c>
      <c r="G77" s="39">
        <v>0</v>
      </c>
      <c r="H77" s="40">
        <f t="shared" si="2"/>
        <v>1</v>
      </c>
      <c r="I77" s="41"/>
      <c r="J77" s="41"/>
      <c r="K77" s="39">
        <v>0</v>
      </c>
      <c r="L77" s="39">
        <v>600</v>
      </c>
      <c r="M77" s="39">
        <v>600</v>
      </c>
      <c r="N77" s="39">
        <v>36</v>
      </c>
      <c r="O77" s="39">
        <v>259.56</v>
      </c>
      <c r="P77" s="39">
        <v>1495.56</v>
      </c>
      <c r="Q77" s="41">
        <v>0</v>
      </c>
      <c r="R77" s="42"/>
      <c r="S77" s="106"/>
    </row>
    <row r="78" spans="1:19" s="45" customFormat="1" ht="12.6" customHeight="1" x14ac:dyDescent="0.25">
      <c r="A78" s="54">
        <v>73</v>
      </c>
      <c r="B78" s="37" t="s">
        <v>71</v>
      </c>
      <c r="C78" s="37" t="s">
        <v>121</v>
      </c>
      <c r="D78" s="37" t="s">
        <v>20</v>
      </c>
      <c r="E78" s="38" t="s">
        <v>151</v>
      </c>
      <c r="F78" s="39">
        <v>3</v>
      </c>
      <c r="G78" s="39">
        <v>0</v>
      </c>
      <c r="H78" s="40">
        <f t="shared" si="2"/>
        <v>1</v>
      </c>
      <c r="I78" s="41"/>
      <c r="J78" s="41"/>
      <c r="K78" s="39">
        <v>0</v>
      </c>
      <c r="L78" s="39">
        <v>600</v>
      </c>
      <c r="M78" s="39">
        <v>600</v>
      </c>
      <c r="N78" s="39">
        <v>36</v>
      </c>
      <c r="O78" s="39">
        <v>259.56</v>
      </c>
      <c r="P78" s="39">
        <v>1495.56</v>
      </c>
      <c r="Q78" s="41">
        <v>0</v>
      </c>
      <c r="R78" s="42"/>
      <c r="S78" s="106"/>
    </row>
    <row r="79" spans="1:19" s="45" customFormat="1" ht="12.6" customHeight="1" x14ac:dyDescent="0.25">
      <c r="A79" s="94">
        <v>74</v>
      </c>
      <c r="B79" s="37" t="s">
        <v>72</v>
      </c>
      <c r="C79" s="37" t="s">
        <v>122</v>
      </c>
      <c r="D79" s="37" t="s">
        <v>20</v>
      </c>
      <c r="E79" s="38" t="s">
        <v>152</v>
      </c>
      <c r="F79" s="39">
        <v>7</v>
      </c>
      <c r="G79" s="39">
        <v>0</v>
      </c>
      <c r="H79" s="40">
        <f t="shared" si="2"/>
        <v>1</v>
      </c>
      <c r="I79" s="41"/>
      <c r="J79" s="41"/>
      <c r="K79" s="39">
        <v>0</v>
      </c>
      <c r="L79" s="39">
        <v>1400</v>
      </c>
      <c r="M79" s="39">
        <v>1400</v>
      </c>
      <c r="N79" s="39">
        <v>84</v>
      </c>
      <c r="O79" s="39">
        <v>605.64</v>
      </c>
      <c r="P79" s="39">
        <v>3489.64</v>
      </c>
      <c r="Q79" s="41">
        <v>0</v>
      </c>
      <c r="R79" s="42"/>
      <c r="S79" s="106"/>
    </row>
    <row r="80" spans="1:19" s="45" customFormat="1" ht="12.6" customHeight="1" x14ac:dyDescent="0.25">
      <c r="A80" s="54">
        <v>75</v>
      </c>
      <c r="B80" s="37" t="s">
        <v>73</v>
      </c>
      <c r="C80" s="37" t="s">
        <v>122</v>
      </c>
      <c r="D80" s="37" t="s">
        <v>20</v>
      </c>
      <c r="E80" s="38" t="s">
        <v>153</v>
      </c>
      <c r="F80" s="39">
        <v>1</v>
      </c>
      <c r="G80" s="39">
        <v>0</v>
      </c>
      <c r="H80" s="40">
        <f t="shared" si="2"/>
        <v>1</v>
      </c>
      <c r="I80" s="41"/>
      <c r="J80" s="41"/>
      <c r="K80" s="39">
        <v>0</v>
      </c>
      <c r="L80" s="39">
        <v>0</v>
      </c>
      <c r="M80" s="39">
        <v>200</v>
      </c>
      <c r="N80" s="39">
        <v>6</v>
      </c>
      <c r="O80" s="39">
        <v>43.26</v>
      </c>
      <c r="P80" s="39">
        <v>249.26</v>
      </c>
      <c r="Q80" s="41">
        <v>0</v>
      </c>
      <c r="R80" s="42"/>
      <c r="S80" s="106"/>
    </row>
    <row r="81" spans="1:19" s="45" customFormat="1" ht="12.6" customHeight="1" x14ac:dyDescent="0.25">
      <c r="A81" s="94">
        <v>76</v>
      </c>
      <c r="B81" s="37" t="s">
        <v>74</v>
      </c>
      <c r="C81" s="37" t="s">
        <v>122</v>
      </c>
      <c r="D81" s="37" t="s">
        <v>20</v>
      </c>
      <c r="E81" s="38" t="s">
        <v>154</v>
      </c>
      <c r="F81" s="39">
        <v>9</v>
      </c>
      <c r="G81" s="39">
        <v>0</v>
      </c>
      <c r="H81" s="40">
        <f t="shared" si="2"/>
        <v>1</v>
      </c>
      <c r="I81" s="41"/>
      <c r="J81" s="41"/>
      <c r="K81" s="39">
        <v>0</v>
      </c>
      <c r="L81" s="39">
        <v>1800</v>
      </c>
      <c r="M81" s="39">
        <v>1800</v>
      </c>
      <c r="N81" s="39">
        <v>108</v>
      </c>
      <c r="O81" s="39">
        <v>778.68</v>
      </c>
      <c r="P81" s="39">
        <v>4486.68</v>
      </c>
      <c r="Q81" s="41">
        <v>0</v>
      </c>
      <c r="R81" s="42"/>
      <c r="S81" s="106"/>
    </row>
    <row r="82" spans="1:19" s="45" customFormat="1" ht="12.6" customHeight="1" x14ac:dyDescent="0.25">
      <c r="A82" s="54">
        <v>77</v>
      </c>
      <c r="B82" s="37" t="s">
        <v>75</v>
      </c>
      <c r="C82" s="37" t="s">
        <v>122</v>
      </c>
      <c r="D82" s="37" t="s">
        <v>20</v>
      </c>
      <c r="E82" s="38" t="s">
        <v>155</v>
      </c>
      <c r="F82" s="39">
        <v>1</v>
      </c>
      <c r="G82" s="39">
        <v>0</v>
      </c>
      <c r="H82" s="40">
        <f t="shared" si="2"/>
        <v>1</v>
      </c>
      <c r="I82" s="41"/>
      <c r="J82" s="41"/>
      <c r="K82" s="39">
        <v>0</v>
      </c>
      <c r="L82" s="39">
        <v>0</v>
      </c>
      <c r="M82" s="39">
        <v>200</v>
      </c>
      <c r="N82" s="39">
        <v>6</v>
      </c>
      <c r="O82" s="39">
        <v>43.26</v>
      </c>
      <c r="P82" s="39">
        <v>249.26</v>
      </c>
      <c r="Q82" s="41">
        <v>0</v>
      </c>
      <c r="R82" s="42"/>
      <c r="S82" s="106"/>
    </row>
    <row r="83" spans="1:19" s="45" customFormat="1" ht="12.6" customHeight="1" x14ac:dyDescent="0.25">
      <c r="A83" s="94">
        <v>78</v>
      </c>
      <c r="B83" s="37" t="s">
        <v>76</v>
      </c>
      <c r="C83" s="37" t="s">
        <v>122</v>
      </c>
      <c r="D83" s="37" t="s">
        <v>20</v>
      </c>
      <c r="E83" s="38" t="s">
        <v>156</v>
      </c>
      <c r="F83" s="39">
        <v>6</v>
      </c>
      <c r="G83" s="39">
        <v>0</v>
      </c>
      <c r="H83" s="40">
        <f t="shared" si="2"/>
        <v>1</v>
      </c>
      <c r="I83" s="41"/>
      <c r="J83" s="41"/>
      <c r="K83" s="39">
        <v>0</v>
      </c>
      <c r="L83" s="39">
        <v>1200</v>
      </c>
      <c r="M83" s="39">
        <v>1200</v>
      </c>
      <c r="N83" s="39">
        <v>72</v>
      </c>
      <c r="O83" s="39">
        <v>519.12</v>
      </c>
      <c r="P83" s="39">
        <v>2991.12</v>
      </c>
      <c r="Q83" s="41">
        <v>0</v>
      </c>
      <c r="R83" s="42"/>
      <c r="S83" s="106"/>
    </row>
    <row r="84" spans="1:19" s="45" customFormat="1" ht="12.6" customHeight="1" x14ac:dyDescent="0.25">
      <c r="A84" s="54">
        <v>79</v>
      </c>
      <c r="B84" s="37" t="s">
        <v>77</v>
      </c>
      <c r="C84" s="37" t="s">
        <v>122</v>
      </c>
      <c r="D84" s="37" t="s">
        <v>108</v>
      </c>
      <c r="E84" s="38" t="s">
        <v>157</v>
      </c>
      <c r="F84" s="39">
        <v>6</v>
      </c>
      <c r="G84" s="39">
        <v>0</v>
      </c>
      <c r="H84" s="40">
        <f t="shared" si="2"/>
        <v>1</v>
      </c>
      <c r="I84" s="41"/>
      <c r="J84" s="41"/>
      <c r="K84" s="39">
        <v>1200</v>
      </c>
      <c r="L84" s="39">
        <v>1200</v>
      </c>
      <c r="M84" s="39">
        <v>600</v>
      </c>
      <c r="N84" s="39">
        <v>90</v>
      </c>
      <c r="O84" s="39">
        <v>648.9</v>
      </c>
      <c r="P84" s="39">
        <v>3738.9</v>
      </c>
      <c r="Q84" s="41">
        <v>0</v>
      </c>
      <c r="R84" s="42"/>
      <c r="S84" s="106"/>
    </row>
    <row r="85" spans="1:19" s="45" customFormat="1" ht="12.6" customHeight="1" x14ac:dyDescent="0.25">
      <c r="A85" s="94">
        <v>80</v>
      </c>
      <c r="B85" s="37" t="s">
        <v>78</v>
      </c>
      <c r="C85" s="37" t="s">
        <v>122</v>
      </c>
      <c r="D85" s="37" t="s">
        <v>109</v>
      </c>
      <c r="E85" s="38" t="s">
        <v>158</v>
      </c>
      <c r="F85" s="39">
        <v>43</v>
      </c>
      <c r="G85" s="39">
        <v>3</v>
      </c>
      <c r="H85" s="40">
        <f t="shared" si="2"/>
        <v>0.93023255813953487</v>
      </c>
      <c r="I85" s="41"/>
      <c r="J85" s="41"/>
      <c r="K85" s="39">
        <v>8600</v>
      </c>
      <c r="L85" s="39">
        <v>8000</v>
      </c>
      <c r="M85" s="39">
        <v>8000</v>
      </c>
      <c r="N85" s="39">
        <v>738</v>
      </c>
      <c r="O85" s="39">
        <v>5320.98</v>
      </c>
      <c r="P85" s="39">
        <v>30658.98</v>
      </c>
      <c r="Q85" s="41">
        <v>0</v>
      </c>
      <c r="R85" s="42"/>
      <c r="S85" s="106"/>
    </row>
    <row r="86" spans="1:19" s="45" customFormat="1" ht="12.6" customHeight="1" x14ac:dyDescent="0.25">
      <c r="A86" s="54">
        <v>81</v>
      </c>
      <c r="B86" s="37" t="s">
        <v>79</v>
      </c>
      <c r="C86" s="37" t="s">
        <v>122</v>
      </c>
      <c r="D86" s="37" t="s">
        <v>109</v>
      </c>
      <c r="E86" s="38" t="s">
        <v>159</v>
      </c>
      <c r="F86" s="39">
        <v>1</v>
      </c>
      <c r="G86" s="39">
        <v>0</v>
      </c>
      <c r="H86" s="40">
        <f t="shared" si="2"/>
        <v>1</v>
      </c>
      <c r="I86" s="41"/>
      <c r="J86" s="41"/>
      <c r="K86" s="39">
        <v>0</v>
      </c>
      <c r="L86" s="39">
        <v>200</v>
      </c>
      <c r="M86" s="39">
        <v>200</v>
      </c>
      <c r="N86" s="39">
        <v>12</v>
      </c>
      <c r="O86" s="39">
        <v>86.52</v>
      </c>
      <c r="P86" s="39">
        <v>498.52</v>
      </c>
      <c r="Q86" s="41">
        <v>0</v>
      </c>
      <c r="R86" s="42"/>
      <c r="S86" s="106"/>
    </row>
    <row r="87" spans="1:19" s="45" customFormat="1" ht="12.6" customHeight="1" x14ac:dyDescent="0.25">
      <c r="A87" s="94">
        <v>82</v>
      </c>
      <c r="B87" s="37" t="s">
        <v>80</v>
      </c>
      <c r="C87" s="37" t="s">
        <v>122</v>
      </c>
      <c r="D87" s="37" t="s">
        <v>109</v>
      </c>
      <c r="E87" s="38" t="s">
        <v>160</v>
      </c>
      <c r="F87" s="39">
        <v>2</v>
      </c>
      <c r="G87" s="39">
        <v>0</v>
      </c>
      <c r="H87" s="40">
        <f t="shared" si="2"/>
        <v>1</v>
      </c>
      <c r="I87" s="41"/>
      <c r="J87" s="41"/>
      <c r="K87" s="39">
        <v>0</v>
      </c>
      <c r="L87" s="39">
        <v>400</v>
      </c>
      <c r="M87" s="39">
        <v>400</v>
      </c>
      <c r="N87" s="39">
        <v>24</v>
      </c>
      <c r="O87" s="39">
        <v>173.04</v>
      </c>
      <c r="P87" s="39">
        <v>997.04</v>
      </c>
      <c r="Q87" s="41">
        <v>0</v>
      </c>
      <c r="R87" s="42"/>
      <c r="S87" s="106"/>
    </row>
    <row r="88" spans="1:19" s="45" customFormat="1" ht="12.6" customHeight="1" x14ac:dyDescent="0.25">
      <c r="A88" s="54">
        <v>83</v>
      </c>
      <c r="B88" s="37" t="s">
        <v>81</v>
      </c>
      <c r="C88" s="37" t="s">
        <v>122</v>
      </c>
      <c r="D88" s="37" t="s">
        <v>109</v>
      </c>
      <c r="E88" s="38" t="s">
        <v>161</v>
      </c>
      <c r="F88" s="39">
        <v>1</v>
      </c>
      <c r="G88" s="39">
        <v>0</v>
      </c>
      <c r="H88" s="40">
        <f t="shared" si="2"/>
        <v>1</v>
      </c>
      <c r="I88" s="41"/>
      <c r="J88" s="41"/>
      <c r="K88" s="39">
        <v>0</v>
      </c>
      <c r="L88" s="39">
        <v>200</v>
      </c>
      <c r="M88" s="39">
        <v>200</v>
      </c>
      <c r="N88" s="39">
        <v>12</v>
      </c>
      <c r="O88" s="39">
        <v>86.52</v>
      </c>
      <c r="P88" s="39">
        <v>498.52</v>
      </c>
      <c r="Q88" s="41">
        <v>0</v>
      </c>
      <c r="R88" s="42"/>
      <c r="S88" s="106"/>
    </row>
    <row r="89" spans="1:19" s="45" customFormat="1" ht="12.6" customHeight="1" x14ac:dyDescent="0.25">
      <c r="A89" s="94">
        <v>84</v>
      </c>
      <c r="B89" s="37" t="s">
        <v>82</v>
      </c>
      <c r="C89" s="37" t="s">
        <v>122</v>
      </c>
      <c r="D89" s="37" t="s">
        <v>110</v>
      </c>
      <c r="E89" s="38" t="s">
        <v>162</v>
      </c>
      <c r="F89" s="39">
        <v>24</v>
      </c>
      <c r="G89" s="39">
        <v>0</v>
      </c>
      <c r="H89" s="40">
        <f t="shared" si="2"/>
        <v>1</v>
      </c>
      <c r="I89" s="41"/>
      <c r="J89" s="41"/>
      <c r="K89" s="39">
        <v>6400</v>
      </c>
      <c r="L89" s="39">
        <v>4800</v>
      </c>
      <c r="M89" s="39">
        <v>4800</v>
      </c>
      <c r="N89" s="39">
        <v>480</v>
      </c>
      <c r="O89" s="39">
        <v>3460.8</v>
      </c>
      <c r="P89" s="39">
        <v>19940.8</v>
      </c>
      <c r="Q89" s="41">
        <v>0</v>
      </c>
      <c r="R89" s="42"/>
      <c r="S89" s="106"/>
    </row>
    <row r="90" spans="1:19" s="45" customFormat="1" ht="12.6" customHeight="1" x14ac:dyDescent="0.25">
      <c r="A90" s="54">
        <v>85</v>
      </c>
      <c r="B90" s="37" t="s">
        <v>83</v>
      </c>
      <c r="C90" s="37" t="s">
        <v>122</v>
      </c>
      <c r="D90" s="37" t="s">
        <v>109</v>
      </c>
      <c r="E90" s="38" t="s">
        <v>163</v>
      </c>
      <c r="F90" s="39">
        <v>1</v>
      </c>
      <c r="G90" s="39">
        <v>0</v>
      </c>
      <c r="H90" s="40">
        <f t="shared" si="2"/>
        <v>1</v>
      </c>
      <c r="I90" s="41"/>
      <c r="J90" s="41"/>
      <c r="K90" s="39">
        <v>0</v>
      </c>
      <c r="L90" s="39">
        <v>200</v>
      </c>
      <c r="M90" s="39">
        <v>200</v>
      </c>
      <c r="N90" s="39">
        <v>12</v>
      </c>
      <c r="O90" s="39">
        <v>86.52</v>
      </c>
      <c r="P90" s="39">
        <v>498.52</v>
      </c>
      <c r="Q90" s="41">
        <v>0</v>
      </c>
      <c r="R90" s="42"/>
      <c r="S90" s="106"/>
    </row>
    <row r="91" spans="1:19" s="45" customFormat="1" ht="12.6" customHeight="1" x14ac:dyDescent="0.25">
      <c r="A91" s="94">
        <v>86</v>
      </c>
      <c r="B91" s="37" t="s">
        <v>84</v>
      </c>
      <c r="C91" s="37" t="s">
        <v>122</v>
      </c>
      <c r="D91" s="37" t="s">
        <v>109</v>
      </c>
      <c r="E91" s="46" t="s">
        <v>164</v>
      </c>
      <c r="F91" s="39">
        <v>1</v>
      </c>
      <c r="G91" s="39">
        <v>0</v>
      </c>
      <c r="H91" s="40">
        <f t="shared" si="2"/>
        <v>1</v>
      </c>
      <c r="I91" s="41"/>
      <c r="J91" s="41"/>
      <c r="K91" s="39">
        <v>0</v>
      </c>
      <c r="L91" s="39">
        <v>200</v>
      </c>
      <c r="M91" s="39">
        <v>200</v>
      </c>
      <c r="N91" s="39">
        <v>12</v>
      </c>
      <c r="O91" s="39">
        <v>86.52</v>
      </c>
      <c r="P91" s="39">
        <v>498.52</v>
      </c>
      <c r="Q91" s="41">
        <v>0</v>
      </c>
      <c r="R91" s="42"/>
      <c r="S91" s="106"/>
    </row>
    <row r="92" spans="1:19" s="45" customFormat="1" ht="12.6" customHeight="1" x14ac:dyDescent="0.25">
      <c r="A92" s="54">
        <v>87</v>
      </c>
      <c r="B92" s="37" t="s">
        <v>85</v>
      </c>
      <c r="C92" s="37" t="s">
        <v>122</v>
      </c>
      <c r="D92" s="37" t="s">
        <v>109</v>
      </c>
      <c r="E92" s="38" t="s">
        <v>165</v>
      </c>
      <c r="F92" s="39">
        <v>1</v>
      </c>
      <c r="G92" s="39">
        <v>0</v>
      </c>
      <c r="H92" s="40">
        <f t="shared" si="2"/>
        <v>1</v>
      </c>
      <c r="I92" s="41"/>
      <c r="J92" s="41"/>
      <c r="K92" s="39">
        <v>0</v>
      </c>
      <c r="L92" s="39">
        <v>200</v>
      </c>
      <c r="M92" s="39">
        <v>200</v>
      </c>
      <c r="N92" s="39">
        <v>12</v>
      </c>
      <c r="O92" s="39">
        <v>86.52</v>
      </c>
      <c r="P92" s="39">
        <v>498.52</v>
      </c>
      <c r="Q92" s="41">
        <v>0</v>
      </c>
      <c r="R92" s="42"/>
      <c r="S92" s="106"/>
    </row>
    <row r="93" spans="1:19" s="45" customFormat="1" ht="12.6" customHeight="1" x14ac:dyDescent="0.25">
      <c r="A93" s="94">
        <v>88</v>
      </c>
      <c r="B93" s="37" t="s">
        <v>86</v>
      </c>
      <c r="C93" s="37" t="s">
        <v>122</v>
      </c>
      <c r="D93" s="37" t="s">
        <v>25</v>
      </c>
      <c r="E93" s="38" t="s">
        <v>166</v>
      </c>
      <c r="F93" s="39">
        <v>13</v>
      </c>
      <c r="G93" s="39">
        <v>0</v>
      </c>
      <c r="H93" s="40">
        <f t="shared" si="2"/>
        <v>1</v>
      </c>
      <c r="I93" s="41"/>
      <c r="J93" s="41"/>
      <c r="K93" s="39">
        <v>5808</v>
      </c>
      <c r="L93" s="39">
        <v>0</v>
      </c>
      <c r="M93" s="39">
        <v>5808</v>
      </c>
      <c r="N93" s="39">
        <v>0</v>
      </c>
      <c r="O93" s="39">
        <v>2439.36</v>
      </c>
      <c r="P93" s="39">
        <v>14055.36</v>
      </c>
      <c r="Q93" s="41">
        <v>0</v>
      </c>
      <c r="R93" s="42"/>
      <c r="S93" s="106"/>
    </row>
    <row r="94" spans="1:19" s="45" customFormat="1" ht="12.6" customHeight="1" x14ac:dyDescent="0.25">
      <c r="A94" s="54">
        <v>89</v>
      </c>
      <c r="B94" s="37" t="s">
        <v>87</v>
      </c>
      <c r="C94" s="37" t="s">
        <v>122</v>
      </c>
      <c r="D94" s="37" t="s">
        <v>109</v>
      </c>
      <c r="E94" s="38" t="s">
        <v>167</v>
      </c>
      <c r="F94" s="39">
        <v>1</v>
      </c>
      <c r="G94" s="39">
        <v>0</v>
      </c>
      <c r="H94" s="40">
        <f t="shared" si="2"/>
        <v>1</v>
      </c>
      <c r="I94" s="41"/>
      <c r="J94" s="41"/>
      <c r="K94" s="39">
        <v>0</v>
      </c>
      <c r="L94" s="39">
        <v>200</v>
      </c>
      <c r="M94" s="39">
        <v>200</v>
      </c>
      <c r="N94" s="39">
        <v>12</v>
      </c>
      <c r="O94" s="39">
        <v>86.52</v>
      </c>
      <c r="P94" s="39">
        <v>498.52</v>
      </c>
      <c r="Q94" s="41">
        <v>0</v>
      </c>
      <c r="R94" s="42"/>
      <c r="S94" s="106"/>
    </row>
    <row r="95" spans="1:19" s="45" customFormat="1" ht="12.6" customHeight="1" x14ac:dyDescent="0.25">
      <c r="A95" s="94">
        <v>90</v>
      </c>
      <c r="B95" s="37" t="s">
        <v>88</v>
      </c>
      <c r="C95" s="37" t="s">
        <v>122</v>
      </c>
      <c r="D95" s="37" t="s">
        <v>109</v>
      </c>
      <c r="E95" s="38" t="s">
        <v>168</v>
      </c>
      <c r="F95" s="39">
        <v>3</v>
      </c>
      <c r="G95" s="39">
        <v>0</v>
      </c>
      <c r="H95" s="40">
        <f t="shared" si="2"/>
        <v>1</v>
      </c>
      <c r="I95" s="41"/>
      <c r="J95" s="41"/>
      <c r="K95" s="39">
        <v>0</v>
      </c>
      <c r="L95" s="39">
        <v>600</v>
      </c>
      <c r="M95" s="39">
        <v>600</v>
      </c>
      <c r="N95" s="39">
        <v>36</v>
      </c>
      <c r="O95" s="39">
        <v>259.56</v>
      </c>
      <c r="P95" s="39">
        <v>1495.56</v>
      </c>
      <c r="Q95" s="41">
        <v>0</v>
      </c>
      <c r="R95" s="42"/>
      <c r="S95" s="106"/>
    </row>
    <row r="96" spans="1:19" s="45" customFormat="1" ht="12.6" customHeight="1" x14ac:dyDescent="0.25">
      <c r="A96" s="54">
        <v>91</v>
      </c>
      <c r="B96" s="37" t="s">
        <v>89</v>
      </c>
      <c r="C96" s="37" t="s">
        <v>122</v>
      </c>
      <c r="D96" s="37" t="s">
        <v>25</v>
      </c>
      <c r="E96" s="38" t="s">
        <v>176</v>
      </c>
      <c r="F96" s="39">
        <v>0</v>
      </c>
      <c r="G96" s="39">
        <v>0</v>
      </c>
      <c r="H96" s="40">
        <v>0</v>
      </c>
      <c r="I96" s="41"/>
      <c r="J96" s="41"/>
      <c r="K96" s="39">
        <v>9922</v>
      </c>
      <c r="L96" s="39">
        <v>9922</v>
      </c>
      <c r="M96" s="39">
        <v>0</v>
      </c>
      <c r="N96" s="39">
        <v>0</v>
      </c>
      <c r="O96" s="39">
        <v>4167.24</v>
      </c>
      <c r="P96" s="39">
        <v>24011.24</v>
      </c>
      <c r="Q96" s="41">
        <v>0</v>
      </c>
      <c r="R96" s="42"/>
      <c r="S96" s="106"/>
    </row>
    <row r="97" spans="1:19" s="47" customFormat="1" ht="12.6" customHeight="1" x14ac:dyDescent="0.25">
      <c r="A97" s="94">
        <v>92</v>
      </c>
      <c r="B97" s="37" t="s">
        <v>90</v>
      </c>
      <c r="C97" s="37" t="s">
        <v>122</v>
      </c>
      <c r="D97" s="37" t="s">
        <v>109</v>
      </c>
      <c r="E97" s="38" t="s">
        <v>169</v>
      </c>
      <c r="F97" s="39">
        <v>1</v>
      </c>
      <c r="G97" s="39">
        <v>0</v>
      </c>
      <c r="H97" s="40">
        <f t="shared" si="2"/>
        <v>1</v>
      </c>
      <c r="I97" s="41"/>
      <c r="J97" s="41"/>
      <c r="K97" s="39">
        <v>0</v>
      </c>
      <c r="L97" s="39">
        <v>200</v>
      </c>
      <c r="M97" s="39">
        <v>200</v>
      </c>
      <c r="N97" s="39">
        <v>12</v>
      </c>
      <c r="O97" s="39">
        <v>86.52</v>
      </c>
      <c r="P97" s="39">
        <v>498.52</v>
      </c>
      <c r="Q97" s="41">
        <v>0</v>
      </c>
      <c r="R97" s="42"/>
      <c r="S97" s="106"/>
    </row>
    <row r="98" spans="1:19" s="47" customFormat="1" ht="12.6" customHeight="1" x14ac:dyDescent="0.25">
      <c r="A98" s="54">
        <v>93</v>
      </c>
      <c r="B98" s="37" t="s">
        <v>91</v>
      </c>
      <c r="C98" s="37" t="s">
        <v>122</v>
      </c>
      <c r="D98" s="37" t="s">
        <v>109</v>
      </c>
      <c r="E98" s="38" t="s">
        <v>170</v>
      </c>
      <c r="F98" s="39">
        <v>4</v>
      </c>
      <c r="G98" s="39">
        <v>0</v>
      </c>
      <c r="H98" s="40">
        <f t="shared" si="2"/>
        <v>1</v>
      </c>
      <c r="I98" s="41"/>
      <c r="J98" s="41"/>
      <c r="K98" s="39">
        <v>0</v>
      </c>
      <c r="L98" s="39">
        <v>800</v>
      </c>
      <c r="M98" s="39">
        <v>800</v>
      </c>
      <c r="N98" s="39">
        <v>48</v>
      </c>
      <c r="O98" s="39">
        <v>346.08</v>
      </c>
      <c r="P98" s="39">
        <v>1994.08</v>
      </c>
      <c r="Q98" s="41">
        <v>0</v>
      </c>
      <c r="R98" s="42"/>
      <c r="S98" s="106"/>
    </row>
    <row r="99" spans="1:19" s="36" customFormat="1" ht="12.6" customHeight="1" x14ac:dyDescent="0.25">
      <c r="A99" s="94">
        <v>94</v>
      </c>
      <c r="B99" s="37" t="s">
        <v>92</v>
      </c>
      <c r="C99" s="37" t="s">
        <v>122</v>
      </c>
      <c r="D99" s="37" t="s">
        <v>20</v>
      </c>
      <c r="E99" s="38" t="s">
        <v>171</v>
      </c>
      <c r="F99" s="39">
        <v>6</v>
      </c>
      <c r="G99" s="39">
        <v>0</v>
      </c>
      <c r="H99" s="40">
        <f t="shared" si="2"/>
        <v>1</v>
      </c>
      <c r="I99" s="48"/>
      <c r="J99" s="48"/>
      <c r="K99" s="39">
        <v>0</v>
      </c>
      <c r="L99" s="39">
        <v>1200</v>
      </c>
      <c r="M99" s="39">
        <v>1200</v>
      </c>
      <c r="N99" s="39">
        <v>72</v>
      </c>
      <c r="O99" s="39">
        <v>519.12</v>
      </c>
      <c r="P99" s="39">
        <v>2991.12</v>
      </c>
      <c r="Q99" s="41">
        <v>0</v>
      </c>
      <c r="R99" s="42"/>
      <c r="S99" s="106"/>
    </row>
    <row r="100" spans="1:19" s="36" customFormat="1" ht="12.6" customHeight="1" x14ac:dyDescent="0.25">
      <c r="A100" s="54">
        <v>95</v>
      </c>
      <c r="B100" s="37" t="s">
        <v>93</v>
      </c>
      <c r="C100" s="37" t="s">
        <v>122</v>
      </c>
      <c r="D100" s="37" t="s">
        <v>20</v>
      </c>
      <c r="E100" s="38" t="s">
        <v>172</v>
      </c>
      <c r="F100" s="39">
        <v>1</v>
      </c>
      <c r="G100" s="39">
        <v>0</v>
      </c>
      <c r="H100" s="40">
        <f t="shared" si="2"/>
        <v>1</v>
      </c>
      <c r="I100" s="48"/>
      <c r="J100" s="48"/>
      <c r="K100" s="39">
        <v>0</v>
      </c>
      <c r="L100" s="39">
        <v>0</v>
      </c>
      <c r="M100" s="39">
        <v>200</v>
      </c>
      <c r="N100" s="39">
        <v>6</v>
      </c>
      <c r="O100" s="39">
        <v>43.26</v>
      </c>
      <c r="P100" s="39">
        <v>249.26</v>
      </c>
      <c r="Q100" s="41">
        <v>0</v>
      </c>
      <c r="R100" s="42"/>
      <c r="S100" s="106"/>
    </row>
    <row r="101" spans="1:19" s="36" customFormat="1" ht="12.6" customHeight="1" x14ac:dyDescent="0.25">
      <c r="A101" s="94">
        <v>96</v>
      </c>
      <c r="B101" s="37" t="s">
        <v>94</v>
      </c>
      <c r="C101" s="37" t="s">
        <v>122</v>
      </c>
      <c r="D101" s="37" t="s">
        <v>20</v>
      </c>
      <c r="E101" s="38" t="s">
        <v>173</v>
      </c>
      <c r="F101" s="39">
        <v>1</v>
      </c>
      <c r="G101" s="39">
        <v>0</v>
      </c>
      <c r="H101" s="40">
        <f t="shared" si="2"/>
        <v>1</v>
      </c>
      <c r="I101" s="48"/>
      <c r="J101" s="48"/>
      <c r="K101" s="39">
        <v>0</v>
      </c>
      <c r="L101" s="39">
        <v>0</v>
      </c>
      <c r="M101" s="39">
        <v>200</v>
      </c>
      <c r="N101" s="39">
        <v>6</v>
      </c>
      <c r="O101" s="39">
        <v>43.26</v>
      </c>
      <c r="P101" s="39">
        <v>249.26</v>
      </c>
      <c r="Q101" s="41">
        <v>0</v>
      </c>
      <c r="R101" s="42"/>
      <c r="S101" s="106"/>
    </row>
    <row r="102" spans="1:19" s="36" customFormat="1" ht="12.6" customHeight="1" x14ac:dyDescent="0.25">
      <c r="A102" s="54">
        <v>97</v>
      </c>
      <c r="B102" s="43" t="s">
        <v>95</v>
      </c>
      <c r="C102" s="43" t="s">
        <v>123</v>
      </c>
      <c r="D102" s="43" t="s">
        <v>111</v>
      </c>
      <c r="E102" s="38" t="s">
        <v>174</v>
      </c>
      <c r="F102" s="44">
        <v>25</v>
      </c>
      <c r="G102" s="44">
        <v>0</v>
      </c>
      <c r="H102" s="40">
        <f t="shared" si="2"/>
        <v>1</v>
      </c>
      <c r="I102" s="48"/>
      <c r="J102" s="48"/>
      <c r="K102" s="44">
        <v>5000</v>
      </c>
      <c r="L102" s="44">
        <v>5000</v>
      </c>
      <c r="M102" s="44">
        <v>5000</v>
      </c>
      <c r="N102" s="44">
        <v>450</v>
      </c>
      <c r="O102" s="44">
        <v>3244.5</v>
      </c>
      <c r="P102" s="44">
        <f>SUM(K102:O102)</f>
        <v>18694.5</v>
      </c>
      <c r="Q102" s="41">
        <v>0</v>
      </c>
      <c r="R102" s="49"/>
      <c r="S102" s="106"/>
    </row>
    <row r="103" spans="1:19" s="36" customFormat="1" ht="12.6" customHeight="1" x14ac:dyDescent="0.25">
      <c r="A103" s="94">
        <v>98</v>
      </c>
      <c r="B103" s="37" t="s">
        <v>96</v>
      </c>
      <c r="C103" s="37" t="s">
        <v>123</v>
      </c>
      <c r="D103" s="37" t="s">
        <v>112</v>
      </c>
      <c r="E103" s="38" t="s">
        <v>175</v>
      </c>
      <c r="F103" s="39">
        <v>28</v>
      </c>
      <c r="G103" s="39">
        <v>0</v>
      </c>
      <c r="H103" s="40">
        <f t="shared" si="2"/>
        <v>1</v>
      </c>
      <c r="I103" s="48"/>
      <c r="J103" s="48"/>
      <c r="K103" s="39">
        <v>7200</v>
      </c>
      <c r="L103" s="39">
        <v>5600</v>
      </c>
      <c r="M103" s="39">
        <v>5600</v>
      </c>
      <c r="N103" s="39">
        <v>432</v>
      </c>
      <c r="O103" s="39">
        <v>3954.72</v>
      </c>
      <c r="P103" s="39">
        <v>22786.720000000001</v>
      </c>
      <c r="Q103" s="41">
        <v>0</v>
      </c>
      <c r="R103" s="42"/>
      <c r="S103" s="106"/>
    </row>
    <row r="104" spans="1:19" s="2" customFormat="1" x14ac:dyDescent="0.25">
      <c r="A104" s="22"/>
      <c r="B104" s="14"/>
      <c r="C104" s="15"/>
      <c r="D104" s="14"/>
      <c r="E104" s="15"/>
      <c r="F104" s="16"/>
      <c r="G104" s="16"/>
      <c r="H104" s="17"/>
      <c r="I104" s="18"/>
      <c r="J104" s="18"/>
      <c r="K104" s="19"/>
      <c r="L104" s="19"/>
      <c r="M104" s="19"/>
      <c r="N104" s="19"/>
      <c r="O104" s="19"/>
      <c r="P104" s="20"/>
      <c r="Q104" s="19"/>
      <c r="R104" s="21"/>
    </row>
    <row r="105" spans="1:19" ht="18" customHeight="1" thickBot="1" x14ac:dyDescent="0.3">
      <c r="A105" s="107" t="s">
        <v>8</v>
      </c>
      <c r="B105" s="108"/>
      <c r="C105" s="108"/>
      <c r="D105" s="108"/>
      <c r="E105" s="108"/>
      <c r="F105" s="108"/>
      <c r="G105" s="108"/>
      <c r="H105" s="109"/>
      <c r="I105" s="12">
        <f>SUM(I6:I103)</f>
        <v>1024</v>
      </c>
      <c r="J105" s="12">
        <f t="shared" ref="J105:Q105" si="3">SUM(J6:J103)</f>
        <v>97435.81</v>
      </c>
      <c r="K105" s="12">
        <f t="shared" si="3"/>
        <v>240104</v>
      </c>
      <c r="L105" s="12">
        <f t="shared" si="3"/>
        <v>220896</v>
      </c>
      <c r="M105" s="12">
        <f t="shared" si="3"/>
        <v>219941</v>
      </c>
      <c r="N105" s="12">
        <f t="shared" si="3"/>
        <v>18561.66</v>
      </c>
      <c r="O105" s="12">
        <f t="shared" si="3"/>
        <v>143838.79999999996</v>
      </c>
      <c r="P105" s="13">
        <f t="shared" si="3"/>
        <v>941801.27000000095</v>
      </c>
      <c r="Q105" s="13">
        <f t="shared" si="3"/>
        <v>423964.03</v>
      </c>
      <c r="R105" s="7"/>
    </row>
    <row r="106" spans="1:19" ht="14.45" customHeight="1" x14ac:dyDescent="0.25">
      <c r="A106" s="24"/>
      <c r="B106" s="28"/>
      <c r="C106" s="24"/>
      <c r="D106" s="24"/>
      <c r="E106" s="29"/>
      <c r="F106" s="24"/>
      <c r="G106" s="24"/>
      <c r="H106" s="24"/>
      <c r="I106" s="9"/>
      <c r="J106" s="9"/>
      <c r="K106" s="9"/>
      <c r="L106" s="9"/>
      <c r="M106" s="9"/>
      <c r="N106" s="9"/>
      <c r="O106" s="9"/>
      <c r="P106" s="23"/>
      <c r="Q106" s="23"/>
      <c r="R106" s="25"/>
    </row>
    <row r="107" spans="1:19" ht="22.15" customHeight="1" x14ac:dyDescent="0.25">
      <c r="E107" s="26"/>
      <c r="O107" s="6" t="s">
        <v>285</v>
      </c>
      <c r="P107" s="50">
        <f>SUM(P6:P8)</f>
        <v>98459.81</v>
      </c>
      <c r="Q107" s="50">
        <f>SUM(Q6:Q8)</f>
        <v>98459.81</v>
      </c>
    </row>
    <row r="108" spans="1:19" ht="30" x14ac:dyDescent="0.25">
      <c r="E108" s="26"/>
      <c r="O108" s="6" t="s">
        <v>286</v>
      </c>
      <c r="P108" s="50">
        <f>P105-P107</f>
        <v>843341.46000000089</v>
      </c>
      <c r="Q108" s="50">
        <f>Q105-Q107</f>
        <v>325504.22000000003</v>
      </c>
    </row>
    <row r="109" spans="1:19" x14ac:dyDescent="0.25">
      <c r="E109" s="26"/>
    </row>
    <row r="110" spans="1:19" x14ac:dyDescent="0.25">
      <c r="E110" s="26"/>
    </row>
    <row r="111" spans="1:19" x14ac:dyDescent="0.25">
      <c r="E111" s="26"/>
    </row>
    <row r="112" spans="1:19" x14ac:dyDescent="0.25">
      <c r="E112" s="26"/>
    </row>
    <row r="113" spans="5:5" x14ac:dyDescent="0.25">
      <c r="E113" s="26"/>
    </row>
    <row r="114" spans="5:5" x14ac:dyDescent="0.25">
      <c r="E114" s="26"/>
    </row>
    <row r="115" spans="5:5" x14ac:dyDescent="0.25">
      <c r="E115" s="26"/>
    </row>
    <row r="116" spans="5:5" x14ac:dyDescent="0.25">
      <c r="E116" s="26"/>
    </row>
    <row r="117" spans="5:5" x14ac:dyDescent="0.25">
      <c r="E117" s="26"/>
    </row>
    <row r="118" spans="5:5" x14ac:dyDescent="0.25">
      <c r="E118" s="26"/>
    </row>
    <row r="119" spans="5:5" x14ac:dyDescent="0.25">
      <c r="E119" s="26"/>
    </row>
    <row r="120" spans="5:5" x14ac:dyDescent="0.25">
      <c r="E120" s="26"/>
    </row>
    <row r="121" spans="5:5" x14ac:dyDescent="0.25">
      <c r="E121" s="26"/>
    </row>
    <row r="122" spans="5:5" x14ac:dyDescent="0.25">
      <c r="E122" s="26"/>
    </row>
    <row r="123" spans="5:5" x14ac:dyDescent="0.25">
      <c r="E123" s="26"/>
    </row>
    <row r="124" spans="5:5" x14ac:dyDescent="0.25">
      <c r="E124" s="26"/>
    </row>
    <row r="125" spans="5:5" x14ac:dyDescent="0.25">
      <c r="E125" s="26"/>
    </row>
    <row r="126" spans="5:5" x14ac:dyDescent="0.25">
      <c r="E126" s="26"/>
    </row>
    <row r="127" spans="5:5" x14ac:dyDescent="0.25">
      <c r="E127" s="26"/>
    </row>
    <row r="128" spans="5:5" x14ac:dyDescent="0.25">
      <c r="E128" s="26"/>
    </row>
    <row r="129" spans="5:5" x14ac:dyDescent="0.25">
      <c r="E129" s="26"/>
    </row>
    <row r="130" spans="5:5" x14ac:dyDescent="0.25">
      <c r="E130" s="26"/>
    </row>
    <row r="131" spans="5:5" x14ac:dyDescent="0.25">
      <c r="E131" s="26"/>
    </row>
    <row r="132" spans="5:5" x14ac:dyDescent="0.25">
      <c r="E132" s="26"/>
    </row>
    <row r="133" spans="5:5" x14ac:dyDescent="0.25">
      <c r="E133" s="26"/>
    </row>
    <row r="134" spans="5:5" x14ac:dyDescent="0.25">
      <c r="E134" s="26"/>
    </row>
    <row r="135" spans="5:5" x14ac:dyDescent="0.25">
      <c r="E135" s="26"/>
    </row>
    <row r="136" spans="5:5" x14ac:dyDescent="0.25">
      <c r="E136" s="26"/>
    </row>
    <row r="137" spans="5:5" x14ac:dyDescent="0.25">
      <c r="E137" s="26"/>
    </row>
    <row r="138" spans="5:5" x14ac:dyDescent="0.25">
      <c r="E138" s="26"/>
    </row>
    <row r="139" spans="5:5" x14ac:dyDescent="0.25">
      <c r="E139" s="26"/>
    </row>
    <row r="140" spans="5:5" x14ac:dyDescent="0.25">
      <c r="E140" s="26"/>
    </row>
    <row r="141" spans="5:5" x14ac:dyDescent="0.25">
      <c r="E141" s="26"/>
    </row>
    <row r="142" spans="5:5" x14ac:dyDescent="0.25">
      <c r="E142" s="26"/>
    </row>
    <row r="143" spans="5:5" x14ac:dyDescent="0.25">
      <c r="E143" s="26"/>
    </row>
    <row r="144" spans="5:5" x14ac:dyDescent="0.25">
      <c r="E144" s="26"/>
    </row>
    <row r="145" spans="5:5" x14ac:dyDescent="0.25">
      <c r="E145" s="26"/>
    </row>
    <row r="146" spans="5:5" x14ac:dyDescent="0.25">
      <c r="E146" s="26"/>
    </row>
    <row r="147" spans="5:5" x14ac:dyDescent="0.25">
      <c r="E147" s="26"/>
    </row>
    <row r="148" spans="5:5" x14ac:dyDescent="0.25">
      <c r="E148" s="26"/>
    </row>
    <row r="149" spans="5:5" x14ac:dyDescent="0.25">
      <c r="E149" s="26"/>
    </row>
    <row r="150" spans="5:5" x14ac:dyDescent="0.25">
      <c r="E150" s="26"/>
    </row>
    <row r="151" spans="5:5" x14ac:dyDescent="0.25">
      <c r="E151" s="26"/>
    </row>
    <row r="152" spans="5:5" x14ac:dyDescent="0.25">
      <c r="E152" s="26"/>
    </row>
    <row r="153" spans="5:5" x14ac:dyDescent="0.25">
      <c r="E153" s="26"/>
    </row>
    <row r="154" spans="5:5" x14ac:dyDescent="0.25">
      <c r="E154" s="26"/>
    </row>
    <row r="155" spans="5:5" x14ac:dyDescent="0.25">
      <c r="E155" s="26"/>
    </row>
    <row r="156" spans="5:5" x14ac:dyDescent="0.25">
      <c r="E156" s="26"/>
    </row>
    <row r="157" spans="5:5" x14ac:dyDescent="0.25">
      <c r="E157" s="26"/>
    </row>
    <row r="158" spans="5:5" x14ac:dyDescent="0.25">
      <c r="E158" s="26"/>
    </row>
    <row r="159" spans="5:5" x14ac:dyDescent="0.25">
      <c r="E159" s="26"/>
    </row>
    <row r="160" spans="5:5" x14ac:dyDescent="0.25">
      <c r="E160" s="26"/>
    </row>
    <row r="161" spans="5:5" x14ac:dyDescent="0.25">
      <c r="E161" s="26"/>
    </row>
    <row r="162" spans="5:5" x14ac:dyDescent="0.25">
      <c r="E162" s="26"/>
    </row>
    <row r="163" spans="5:5" x14ac:dyDescent="0.25">
      <c r="E163" s="26"/>
    </row>
    <row r="164" spans="5:5" x14ac:dyDescent="0.25">
      <c r="E164" s="26"/>
    </row>
    <row r="165" spans="5:5" x14ac:dyDescent="0.25">
      <c r="E165" s="26"/>
    </row>
    <row r="166" spans="5:5" x14ac:dyDescent="0.25">
      <c r="E166" s="26"/>
    </row>
    <row r="167" spans="5:5" x14ac:dyDescent="0.25">
      <c r="E167" s="26"/>
    </row>
    <row r="168" spans="5:5" x14ac:dyDescent="0.25">
      <c r="E168" s="26"/>
    </row>
    <row r="169" spans="5:5" x14ac:dyDescent="0.25">
      <c r="E169" s="26"/>
    </row>
    <row r="170" spans="5:5" x14ac:dyDescent="0.25">
      <c r="E170" s="26"/>
    </row>
    <row r="171" spans="5:5" x14ac:dyDescent="0.25">
      <c r="E171" s="26"/>
    </row>
    <row r="172" spans="5:5" x14ac:dyDescent="0.25">
      <c r="E172" s="26"/>
    </row>
    <row r="173" spans="5:5" x14ac:dyDescent="0.25">
      <c r="E173" s="26"/>
    </row>
    <row r="174" spans="5:5" x14ac:dyDescent="0.25">
      <c r="E174" s="26"/>
    </row>
    <row r="175" spans="5:5" x14ac:dyDescent="0.25">
      <c r="E175" s="26"/>
    </row>
    <row r="176" spans="5:5" x14ac:dyDescent="0.25">
      <c r="E176" s="26"/>
    </row>
    <row r="177" spans="5:5" x14ac:dyDescent="0.25">
      <c r="E177" s="26"/>
    </row>
    <row r="178" spans="5:5" x14ac:dyDescent="0.25">
      <c r="E178" s="26"/>
    </row>
    <row r="179" spans="5:5" x14ac:dyDescent="0.25">
      <c r="E179" s="26"/>
    </row>
    <row r="180" spans="5:5" x14ac:dyDescent="0.25">
      <c r="E180" s="26"/>
    </row>
    <row r="181" spans="5:5" x14ac:dyDescent="0.25">
      <c r="E181" s="26"/>
    </row>
    <row r="182" spans="5:5" x14ac:dyDescent="0.25">
      <c r="E182" s="26"/>
    </row>
    <row r="183" spans="5:5" x14ac:dyDescent="0.25">
      <c r="E183" s="26"/>
    </row>
    <row r="184" spans="5:5" x14ac:dyDescent="0.25">
      <c r="E184" s="26"/>
    </row>
    <row r="185" spans="5:5" x14ac:dyDescent="0.25">
      <c r="E185" s="26"/>
    </row>
    <row r="186" spans="5:5" x14ac:dyDescent="0.25">
      <c r="E186" s="26"/>
    </row>
    <row r="187" spans="5:5" x14ac:dyDescent="0.25">
      <c r="E187" s="26"/>
    </row>
    <row r="188" spans="5:5" x14ac:dyDescent="0.25">
      <c r="E188" s="26"/>
    </row>
    <row r="189" spans="5:5" x14ac:dyDescent="0.25">
      <c r="E189" s="26"/>
    </row>
    <row r="190" spans="5:5" x14ac:dyDescent="0.25">
      <c r="E190" s="26"/>
    </row>
    <row r="191" spans="5:5" x14ac:dyDescent="0.25">
      <c r="E191" s="26"/>
    </row>
    <row r="192" spans="5:5" x14ac:dyDescent="0.25">
      <c r="E192" s="26"/>
    </row>
    <row r="193" spans="5:5" x14ac:dyDescent="0.25">
      <c r="E193" s="26"/>
    </row>
    <row r="194" spans="5:5" x14ac:dyDescent="0.25">
      <c r="E194" s="26"/>
    </row>
    <row r="195" spans="5:5" x14ac:dyDescent="0.25">
      <c r="E195" s="26"/>
    </row>
    <row r="196" spans="5:5" x14ac:dyDescent="0.25">
      <c r="E196" s="26"/>
    </row>
    <row r="197" spans="5:5" x14ac:dyDescent="0.25">
      <c r="E197" s="26"/>
    </row>
    <row r="198" spans="5:5" x14ac:dyDescent="0.25">
      <c r="E198" s="26"/>
    </row>
    <row r="199" spans="5:5" x14ac:dyDescent="0.25">
      <c r="E199" s="26"/>
    </row>
    <row r="200" spans="5:5" x14ac:dyDescent="0.25">
      <c r="E200" s="26"/>
    </row>
    <row r="201" spans="5:5" x14ac:dyDescent="0.25">
      <c r="E201" s="26"/>
    </row>
    <row r="202" spans="5:5" x14ac:dyDescent="0.25">
      <c r="E202" s="26"/>
    </row>
    <row r="203" spans="5:5" x14ac:dyDescent="0.25">
      <c r="E203" s="26"/>
    </row>
    <row r="204" spans="5:5" x14ac:dyDescent="0.25">
      <c r="E204" s="26"/>
    </row>
    <row r="205" spans="5:5" x14ac:dyDescent="0.25">
      <c r="E205" s="26"/>
    </row>
    <row r="206" spans="5:5" x14ac:dyDescent="0.25">
      <c r="E206" s="26"/>
    </row>
    <row r="207" spans="5:5" x14ac:dyDescent="0.25">
      <c r="E207" s="26"/>
    </row>
    <row r="208" spans="5:5" x14ac:dyDescent="0.25">
      <c r="E208" s="26"/>
    </row>
    <row r="209" spans="5:5" x14ac:dyDescent="0.25">
      <c r="E209" s="26"/>
    </row>
    <row r="210" spans="5:5" x14ac:dyDescent="0.25">
      <c r="E210" s="26"/>
    </row>
    <row r="211" spans="5:5" x14ac:dyDescent="0.25">
      <c r="E211" s="26"/>
    </row>
    <row r="212" spans="5:5" x14ac:dyDescent="0.25">
      <c r="E212" s="26"/>
    </row>
    <row r="213" spans="5:5" x14ac:dyDescent="0.25">
      <c r="E213" s="26"/>
    </row>
    <row r="214" spans="5:5" x14ac:dyDescent="0.25">
      <c r="E214" s="26"/>
    </row>
    <row r="215" spans="5:5" x14ac:dyDescent="0.25">
      <c r="E215" s="26"/>
    </row>
    <row r="216" spans="5:5" x14ac:dyDescent="0.25">
      <c r="E216" s="26"/>
    </row>
    <row r="217" spans="5:5" x14ac:dyDescent="0.25">
      <c r="E217" s="26"/>
    </row>
    <row r="218" spans="5:5" x14ac:dyDescent="0.25">
      <c r="E218" s="26"/>
    </row>
  </sheetData>
  <autoFilter ref="A5:R103" xr:uid="{9153E426-5CA3-4A5C-A906-2ACAF295E18C}"/>
  <mergeCells count="16">
    <mergeCell ref="S41:S103"/>
    <mergeCell ref="A105:H105"/>
    <mergeCell ref="A2:R2"/>
    <mergeCell ref="R4:R5"/>
    <mergeCell ref="H4:H5"/>
    <mergeCell ref="Q4:Q5"/>
    <mergeCell ref="P4:P5"/>
    <mergeCell ref="F4:F5"/>
    <mergeCell ref="G4:G5"/>
    <mergeCell ref="E4:E5"/>
    <mergeCell ref="D4:D5"/>
    <mergeCell ref="A4:A5"/>
    <mergeCell ref="I4:O4"/>
    <mergeCell ref="B4:B5"/>
    <mergeCell ref="C4:C5"/>
    <mergeCell ref="S9:S40"/>
  </mergeCells>
  <phoneticPr fontId="6" type="noConversion"/>
  <conditionalFormatting sqref="B9:B14 B16:B40">
    <cfRule type="duplicateValues" dxfId="53" priority="1305"/>
  </conditionalFormatting>
  <conditionalFormatting sqref="B15">
    <cfRule type="duplicateValues" dxfId="52" priority="3"/>
  </conditionalFormatting>
  <conditionalFormatting sqref="B99:B104">
    <cfRule type="duplicateValues" dxfId="51" priority="1265"/>
  </conditionalFormatting>
  <conditionalFormatting sqref="E9">
    <cfRule type="duplicateValues" dxfId="50" priority="13"/>
    <cfRule type="duplicateValues" dxfId="49" priority="12"/>
    <cfRule type="duplicateValues" dxfId="48" priority="14"/>
    <cfRule type="duplicateValues" dxfId="47" priority="15"/>
    <cfRule type="duplicateValues" dxfId="46" priority="16"/>
    <cfRule type="duplicateValues" dxfId="45" priority="17"/>
  </conditionalFormatting>
  <conditionalFormatting sqref="E10">
    <cfRule type="duplicateValues" dxfId="44" priority="6"/>
    <cfRule type="duplicateValues" dxfId="43" priority="7"/>
    <cfRule type="duplicateValues" dxfId="42" priority="8"/>
    <cfRule type="duplicateValues" dxfId="41" priority="9"/>
    <cfRule type="duplicateValues" dxfId="40" priority="10"/>
    <cfRule type="duplicateValues" dxfId="39" priority="11"/>
  </conditionalFormatting>
  <conditionalFormatting sqref="E11:E14 E16:E27">
    <cfRule type="duplicateValues" dxfId="38" priority="1307"/>
  </conditionalFormatting>
  <conditionalFormatting sqref="E11:E14">
    <cfRule type="duplicateValues" dxfId="37" priority="1294"/>
  </conditionalFormatting>
  <conditionalFormatting sqref="E15">
    <cfRule type="duplicateValues" dxfId="36" priority="2"/>
    <cfRule type="duplicateValues" dxfId="35" priority="1"/>
  </conditionalFormatting>
  <conditionalFormatting sqref="E41">
    <cfRule type="duplicateValues" dxfId="34" priority="1274"/>
    <cfRule type="duplicateValues" dxfId="33" priority="1273"/>
    <cfRule type="duplicateValues" dxfId="32" priority="1272"/>
    <cfRule type="duplicateValues" dxfId="31" priority="1271"/>
    <cfRule type="duplicateValues" dxfId="30" priority="1270"/>
    <cfRule type="duplicateValues" dxfId="29" priority="1269"/>
  </conditionalFormatting>
  <conditionalFormatting sqref="E42">
    <cfRule type="duplicateValues" dxfId="28" priority="1276"/>
    <cfRule type="duplicateValues" dxfId="27" priority="1277"/>
    <cfRule type="duplicateValues" dxfId="26" priority="1278"/>
    <cfRule type="duplicateValues" dxfId="25" priority="1280"/>
    <cfRule type="duplicateValues" dxfId="24" priority="1279"/>
    <cfRule type="duplicateValues" dxfId="23" priority="1275"/>
  </conditionalFormatting>
  <conditionalFormatting sqref="E43:E47">
    <cfRule type="duplicateValues" dxfId="22" priority="26"/>
    <cfRule type="duplicateValues" dxfId="21" priority="25"/>
    <cfRule type="duplicateValues" dxfId="20" priority="24"/>
    <cfRule type="duplicateValues" dxfId="19" priority="23"/>
    <cfRule type="duplicateValues" dxfId="18" priority="27"/>
    <cfRule type="duplicateValues" dxfId="17" priority="22"/>
  </conditionalFormatting>
  <conditionalFormatting sqref="E48:E59">
    <cfRule type="duplicateValues" dxfId="16" priority="1281"/>
  </conditionalFormatting>
  <conditionalFormatting sqref="E48:E98">
    <cfRule type="duplicateValues" dxfId="15" priority="1282"/>
  </conditionalFormatting>
  <conditionalFormatting sqref="E60:E96">
    <cfRule type="duplicateValues" dxfId="14" priority="21"/>
  </conditionalFormatting>
  <conditionalFormatting sqref="E97:E103">
    <cfRule type="duplicateValues" dxfId="13" priority="20"/>
  </conditionalFormatting>
  <conditionalFormatting sqref="E99:E103">
    <cfRule type="duplicateValues" dxfId="12" priority="19"/>
  </conditionalFormatting>
  <conditionalFormatting sqref="E105:E106">
    <cfRule type="duplicateValues" dxfId="11" priority="1286"/>
    <cfRule type="duplicateValues" dxfId="10" priority="1285"/>
  </conditionalFormatting>
  <conditionalFormatting sqref="E107:E1048576 E104 E1:E5">
    <cfRule type="duplicateValues" dxfId="9" priority="1287"/>
  </conditionalFormatting>
  <conditionalFormatting sqref="E219:E1048576 E1:E5">
    <cfRule type="duplicateValues" dxfId="8" priority="1283"/>
  </conditionalFormatting>
  <pageMargins left="0.7" right="0.7" top="0.75" bottom="0.75" header="0.3" footer="0.3"/>
  <pageSetup orientation="portrait" r:id="rId1"/>
  <ignoredErrors>
    <ignoredError sqref="Q107"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6643D-022B-4DE6-9775-ECA6A1B1F7CF}">
  <dimension ref="A2:R8"/>
  <sheetViews>
    <sheetView workbookViewId="0">
      <selection activeCell="R11" sqref="R11"/>
    </sheetView>
  </sheetViews>
  <sheetFormatPr defaultColWidth="8.85546875" defaultRowHeight="15" x14ac:dyDescent="0.25"/>
  <cols>
    <col min="1" max="1" width="5" customWidth="1"/>
    <col min="2" max="2" width="20.140625" customWidth="1"/>
    <col min="3" max="3" width="11.85546875" customWidth="1"/>
    <col min="4" max="4" width="48.7109375" customWidth="1"/>
    <col min="5" max="5" width="49.85546875" customWidth="1"/>
    <col min="6" max="6" width="13.85546875" customWidth="1"/>
    <col min="7" max="7" width="14.140625" customWidth="1"/>
    <col min="8" max="8" width="13.28515625" customWidth="1"/>
    <col min="9" max="9" width="9.5703125" customWidth="1"/>
    <col min="10" max="11" width="12.7109375" customWidth="1"/>
    <col min="12" max="12" width="13" customWidth="1"/>
    <col min="13" max="13" width="12.5703125" customWidth="1"/>
    <col min="14" max="14" width="11" customWidth="1"/>
    <col min="15" max="15" width="10.85546875" customWidth="1"/>
    <col min="16" max="16" width="13.7109375" customWidth="1"/>
    <col min="17" max="17" width="13.28515625" customWidth="1"/>
    <col min="18" max="18" width="54.7109375" customWidth="1"/>
    <col min="19" max="19" width="24.85546875" customWidth="1"/>
  </cols>
  <sheetData>
    <row r="2" spans="1:18" ht="40.15" customHeight="1" x14ac:dyDescent="0.25">
      <c r="B2" s="125" t="s">
        <v>289</v>
      </c>
      <c r="C2" s="125"/>
      <c r="D2" s="125"/>
      <c r="E2" s="125"/>
    </row>
    <row r="3" spans="1:18" ht="15.75" thickBot="1" x14ac:dyDescent="0.3">
      <c r="B3" s="70"/>
      <c r="C3" s="70"/>
      <c r="D3" s="70"/>
      <c r="E3" s="70"/>
    </row>
    <row r="4" spans="1:18" s="5" customFormat="1" ht="15" customHeight="1" x14ac:dyDescent="0.25">
      <c r="A4" s="121" t="s">
        <v>19</v>
      </c>
      <c r="B4" s="122" t="s">
        <v>2</v>
      </c>
      <c r="C4" s="120" t="s">
        <v>3</v>
      </c>
      <c r="D4" s="119" t="s">
        <v>0</v>
      </c>
      <c r="E4" s="120" t="s">
        <v>1</v>
      </c>
      <c r="F4" s="119" t="s">
        <v>15</v>
      </c>
      <c r="G4" s="119" t="s">
        <v>16</v>
      </c>
      <c r="H4" s="114" t="s">
        <v>4</v>
      </c>
      <c r="I4" s="119" t="s">
        <v>18</v>
      </c>
      <c r="J4" s="119"/>
      <c r="K4" s="119"/>
      <c r="L4" s="119"/>
      <c r="M4" s="119"/>
      <c r="N4" s="119"/>
      <c r="O4" s="119"/>
      <c r="P4" s="117" t="s">
        <v>5</v>
      </c>
      <c r="Q4" s="115" t="s">
        <v>6</v>
      </c>
      <c r="R4" s="112" t="s">
        <v>288</v>
      </c>
    </row>
    <row r="5" spans="1:18" s="5" customFormat="1" ht="192.75" x14ac:dyDescent="0.25">
      <c r="A5" s="119"/>
      <c r="B5" s="122"/>
      <c r="C5" s="120"/>
      <c r="D5" s="119"/>
      <c r="E5" s="120"/>
      <c r="F5" s="119"/>
      <c r="G5" s="119"/>
      <c r="H5" s="114"/>
      <c r="I5" s="27" t="s">
        <v>9</v>
      </c>
      <c r="J5" s="27" t="s">
        <v>10</v>
      </c>
      <c r="K5" s="27" t="s">
        <v>11</v>
      </c>
      <c r="L5" s="27" t="s">
        <v>12</v>
      </c>
      <c r="M5" s="27" t="s">
        <v>13</v>
      </c>
      <c r="N5" s="27" t="s">
        <v>14</v>
      </c>
      <c r="O5" s="27" t="s">
        <v>17</v>
      </c>
      <c r="P5" s="118"/>
      <c r="Q5" s="116"/>
      <c r="R5" s="113"/>
    </row>
    <row r="6" spans="1:18" s="5" customFormat="1" ht="30" x14ac:dyDescent="0.25">
      <c r="A6" s="51"/>
      <c r="B6" s="52" t="s">
        <v>188</v>
      </c>
      <c r="C6" s="57">
        <v>44347</v>
      </c>
      <c r="D6" s="53" t="s">
        <v>232</v>
      </c>
      <c r="E6" s="53" t="s">
        <v>233</v>
      </c>
      <c r="F6" s="54">
        <v>1</v>
      </c>
      <c r="G6" s="54">
        <v>0</v>
      </c>
      <c r="H6" s="71">
        <f t="shared" ref="H6:H8" si="0">(F6-G6)/F6</f>
        <v>1</v>
      </c>
      <c r="I6" s="27"/>
      <c r="J6" s="16"/>
      <c r="K6" s="56">
        <v>0</v>
      </c>
      <c r="L6" s="56">
        <v>200</v>
      </c>
      <c r="M6" s="56">
        <v>200</v>
      </c>
      <c r="N6" s="56">
        <v>12</v>
      </c>
      <c r="O6" s="56">
        <v>86.52</v>
      </c>
      <c r="P6" s="56">
        <v>498.52</v>
      </c>
      <c r="Q6" s="56">
        <v>498.52</v>
      </c>
      <c r="R6" s="83" t="s">
        <v>293</v>
      </c>
    </row>
    <row r="7" spans="1:18" s="5" customFormat="1" ht="30" x14ac:dyDescent="0.25">
      <c r="A7" s="51"/>
      <c r="B7" s="52" t="s">
        <v>190</v>
      </c>
      <c r="C7" s="57">
        <v>44347</v>
      </c>
      <c r="D7" s="53" t="s">
        <v>235</v>
      </c>
      <c r="E7" s="53" t="s">
        <v>236</v>
      </c>
      <c r="F7" s="54">
        <v>10</v>
      </c>
      <c r="G7" s="54">
        <v>0</v>
      </c>
      <c r="H7" s="55">
        <f t="shared" si="0"/>
        <v>1</v>
      </c>
      <c r="I7" s="27"/>
      <c r="J7" s="16"/>
      <c r="K7" s="56">
        <v>2000</v>
      </c>
      <c r="L7" s="56">
        <v>2000</v>
      </c>
      <c r="M7" s="56">
        <v>2000</v>
      </c>
      <c r="N7" s="56">
        <v>180</v>
      </c>
      <c r="O7" s="56">
        <v>1297.8</v>
      </c>
      <c r="P7" s="56">
        <v>7477.8</v>
      </c>
      <c r="Q7" s="56">
        <v>7477.8</v>
      </c>
      <c r="R7" s="83" t="s">
        <v>293</v>
      </c>
    </row>
    <row r="8" spans="1:18" s="82" customFormat="1" ht="30" x14ac:dyDescent="0.25">
      <c r="A8" s="76"/>
      <c r="B8" s="77" t="s">
        <v>185</v>
      </c>
      <c r="C8" s="78" t="s">
        <v>275</v>
      </c>
      <c r="D8" s="78" t="s">
        <v>227</v>
      </c>
      <c r="E8" s="78" t="s">
        <v>292</v>
      </c>
      <c r="F8" s="54">
        <v>16</v>
      </c>
      <c r="G8" s="54">
        <v>2</v>
      </c>
      <c r="H8" s="55">
        <f t="shared" si="0"/>
        <v>0.875</v>
      </c>
      <c r="I8" s="80"/>
      <c r="J8" s="81"/>
      <c r="K8" s="79">
        <v>2800</v>
      </c>
      <c r="L8" s="79">
        <v>2600</v>
      </c>
      <c r="M8" s="79">
        <v>2800</v>
      </c>
      <c r="N8" s="79">
        <v>246</v>
      </c>
      <c r="O8" s="79">
        <v>1773.66</v>
      </c>
      <c r="P8" s="79">
        <v>10219.66</v>
      </c>
      <c r="Q8" s="79">
        <v>10219.66</v>
      </c>
      <c r="R8" s="83" t="s">
        <v>287</v>
      </c>
    </row>
  </sheetData>
  <mergeCells count="13">
    <mergeCell ref="B2:E2"/>
    <mergeCell ref="A4:A5"/>
    <mergeCell ref="B4:B5"/>
    <mergeCell ref="C4:C5"/>
    <mergeCell ref="D4:D5"/>
    <mergeCell ref="E4:E5"/>
    <mergeCell ref="R4:R5"/>
    <mergeCell ref="F4:F5"/>
    <mergeCell ref="G4:G5"/>
    <mergeCell ref="H4:H5"/>
    <mergeCell ref="I4:O4"/>
    <mergeCell ref="P4:P5"/>
    <mergeCell ref="Q4:Q5"/>
  </mergeCells>
  <conditionalFormatting sqref="B6">
    <cfRule type="duplicateValues" dxfId="7" priority="11"/>
  </conditionalFormatting>
  <conditionalFormatting sqref="B7">
    <cfRule type="duplicateValues" dxfId="6" priority="7"/>
  </conditionalFormatting>
  <conditionalFormatting sqref="B8">
    <cfRule type="duplicateValues" dxfId="5" priority="5"/>
  </conditionalFormatting>
  <conditionalFormatting sqref="E4:E5">
    <cfRule type="duplicateValues" dxfId="4" priority="8"/>
    <cfRule type="duplicateValues" dxfId="3" priority="9"/>
  </conditionalFormatting>
  <conditionalFormatting sqref="E6">
    <cfRule type="duplicateValues" dxfId="2" priority="10"/>
  </conditionalFormatting>
  <conditionalFormatting sqref="E7">
    <cfRule type="duplicateValues" dxfId="1" priority="6"/>
  </conditionalFormatting>
  <conditionalFormatting sqref="E8">
    <cfRule type="duplicateValues" dxfId="0" priority="4"/>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Rezervinis sąrašas 2023</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Lina Čepienė</dc:creator>
  <cp:keywords/>
  <dc:description/>
  <cp:lastModifiedBy>Irina Nikolajeva</cp:lastModifiedBy>
  <cp:revision/>
  <dcterms:created xsi:type="dcterms:W3CDTF">2021-03-09T11:38:45Z</dcterms:created>
  <dcterms:modified xsi:type="dcterms:W3CDTF">2024-01-31T12:18:23Z</dcterms:modified>
  <cp:category/>
  <cp:contentStatus/>
</cp:coreProperties>
</file>